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160" yWindow="2100" windowWidth="20500" windowHeight="16480" activeTab="3"/>
  </bookViews>
  <sheets>
    <sheet name="EKIPNI" sheetId="1" r:id="rId1"/>
    <sheet name="radni" sheetId="2" r:id="rId2"/>
    <sheet name="Izvješće" sheetId="3" r:id="rId3"/>
    <sheet name="Prijava delegacije" sheetId="4" r:id="rId4"/>
    <sheet name="Ocjena staznog suca" sheetId="5" r:id="rId5"/>
    <sheet name="Ekran" sheetId="6" r:id="rId6"/>
  </sheets>
  <definedNames>
    <definedName name="_xlfn.BAHTTEXT" hidden="1">#NAME?</definedName>
    <definedName name="_xlfn.IFERROR" hidden="1">#NAME?</definedName>
    <definedName name="_xlnm.Print_Area" localSheetId="0">'EKIPNI'!$A$1:$AA$62</definedName>
    <definedName name="_xlnm.Print_Area" localSheetId="2">'Izvješće'!$A$1:$AF$53</definedName>
    <definedName name="_xlnm.Print_Area" localSheetId="4">'Ocjena staznog suca'!$A$1:$N$44</definedName>
    <definedName name="_xlnm.Print_Area" localSheetId="3">'Prijava delegacije'!$A$1:$AJ$34</definedName>
  </definedNames>
  <calcPr fullCalcOnLoad="1"/>
</workbook>
</file>

<file path=xl/sharedStrings.xml><?xml version="1.0" encoding="utf-8"?>
<sst xmlns="http://schemas.openxmlformats.org/spreadsheetml/2006/main" count="3770" uniqueCount="3410">
  <si>
    <t>Trener:</t>
  </si>
  <si>
    <t>Kapetan:</t>
  </si>
  <si>
    <t>Glavni sudac:</t>
  </si>
  <si>
    <t>H R V A T S K I    K U G L A Č K I    S A V E Z</t>
  </si>
  <si>
    <t>EKIPNI ZAPISNIK</t>
  </si>
  <si>
    <t xml:space="preserve"> </t>
  </si>
  <si>
    <t>Natjecanje</t>
  </si>
  <si>
    <t>Kolo</t>
  </si>
  <si>
    <t>Broj</t>
  </si>
  <si>
    <t>Datum</t>
  </si>
  <si>
    <t>Mjesto</t>
  </si>
  <si>
    <t>Kuglana</t>
  </si>
  <si>
    <t>početak</t>
  </si>
  <si>
    <t>kraj</t>
  </si>
  <si>
    <t>Ime i prezime igrač-a/ice</t>
  </si>
  <si>
    <t>Domaćin</t>
  </si>
  <si>
    <t>Gost</t>
  </si>
  <si>
    <t>1. i 2. pričuva</t>
  </si>
  <si>
    <t>od hica</t>
  </si>
  <si>
    <t>čunjevi</t>
  </si>
  <si>
    <t xml:space="preserve"> iz</t>
  </si>
  <si>
    <t>Pr.</t>
  </si>
  <si>
    <t>Pune</t>
  </si>
  <si>
    <t>Čišć.</t>
  </si>
  <si>
    <t>Ukupno</t>
  </si>
  <si>
    <t>Set</t>
  </si>
  <si>
    <t>Poen</t>
  </si>
  <si>
    <t>1.</t>
  </si>
  <si>
    <t>2.</t>
  </si>
  <si>
    <t>Čišćenje</t>
  </si>
  <si>
    <t>Setova</t>
  </si>
  <si>
    <t>Poena</t>
  </si>
  <si>
    <t>Ekipno poena</t>
  </si>
  <si>
    <t>:</t>
  </si>
  <si>
    <t>Ukupno  poena</t>
  </si>
  <si>
    <t>Bodovi</t>
  </si>
  <si>
    <t>3.</t>
  </si>
  <si>
    <t>(Suci / ime, prezime - lista)</t>
  </si>
  <si>
    <t xml:space="preserve">     (Glavni sudac)</t>
  </si>
  <si>
    <t>Domaćin:</t>
  </si>
  <si>
    <t>iz</t>
  </si>
  <si>
    <t>POPUNITE SAMO PLAVA POLJA</t>
  </si>
  <si>
    <t>Gost:</t>
  </si>
  <si>
    <t>Datum:</t>
  </si>
  <si>
    <t>Natjecanje:</t>
  </si>
  <si>
    <t>M ili Ž</t>
  </si>
  <si>
    <t>kolo</t>
  </si>
  <si>
    <t>broj</t>
  </si>
  <si>
    <t>Mjesto:</t>
  </si>
  <si>
    <t>Kuglana:</t>
  </si>
  <si>
    <t>Početak:</t>
  </si>
  <si>
    <t>Kraj:</t>
  </si>
  <si>
    <t>Glavni sudac, lista</t>
  </si>
  <si>
    <t>Stazni sudac, lista</t>
  </si>
  <si>
    <t>Delegat</t>
  </si>
  <si>
    <t>Iz</t>
  </si>
  <si>
    <t>IME I PREZIME</t>
  </si>
  <si>
    <t>4.</t>
  </si>
  <si>
    <t>UKUPNO</t>
  </si>
  <si>
    <t>SET</t>
  </si>
  <si>
    <t>POEN</t>
  </si>
  <si>
    <t>5.</t>
  </si>
  <si>
    <t>6.</t>
  </si>
  <si>
    <t>7.</t>
  </si>
  <si>
    <t>8.</t>
  </si>
  <si>
    <t>9.</t>
  </si>
  <si>
    <t>10.</t>
  </si>
  <si>
    <t xml:space="preserve">Predstavnik: </t>
  </si>
  <si>
    <t>HRVATSKI KUGLAČKI SAVEZ</t>
  </si>
  <si>
    <t xml:space="preserve">Ilica 37/I </t>
  </si>
  <si>
    <t>10000 ZAGREB</t>
  </si>
  <si>
    <t xml:space="preserve">        IZVJEŠĆE    GLAVNOG     SUCA</t>
  </si>
  <si>
    <t>Dana</t>
  </si>
  <si>
    <t>kolo:</t>
  </si>
  <si>
    <t>br.</t>
  </si>
  <si>
    <t>u</t>
  </si>
  <si>
    <t>KK</t>
  </si>
  <si>
    <t>Ispravan rad totalizatora:</t>
  </si>
  <si>
    <t>°C</t>
  </si>
  <si>
    <t>Žalbu je najavio KK:</t>
  </si>
  <si>
    <t>radi</t>
  </si>
  <si>
    <t>Tehničko osoblje:</t>
  </si>
  <si>
    <t>Redar:</t>
  </si>
  <si>
    <t>Nazočnost i ponašanje gledatelja:</t>
  </si>
  <si>
    <t>, približan broj:</t>
  </si>
  <si>
    <t xml:space="preserve">Utakmica završila u </t>
  </si>
  <si>
    <t>sati. U</t>
  </si>
  <si>
    <t>dana:</t>
  </si>
  <si>
    <t>Sudac:</t>
  </si>
  <si>
    <t>HKS ID</t>
  </si>
  <si>
    <t>Kugle marke:</t>
  </si>
  <si>
    <t>ispravne:</t>
  </si>
  <si>
    <t>Prije početka utakmice izvršena kontrola kuglane i ustanovljeno je (u polja upisati traženi podatak, odnosno upisati DA ili NE gdje se traži ispravnost):</t>
  </si>
  <si>
    <t>Čunjevi marke:</t>
  </si>
  <si>
    <t>ispravni:</t>
  </si>
  <si>
    <t>Čunjevi s kuglicom ili bez:</t>
  </si>
  <si>
    <t xml:space="preserve">Ispravne  pločice  na  postolju  čunjeva:   </t>
  </si>
  <si>
    <t xml:space="preserve">Ispravni mjerači vremena: </t>
  </si>
  <si>
    <t>Ispravne fotočelije:</t>
  </si>
  <si>
    <t>Zastoji na utakmici:</t>
  </si>
  <si>
    <t>Automati marke:</t>
  </si>
  <si>
    <t>Ispravni tokom utakmice:</t>
  </si>
  <si>
    <t>Temperatura zraka:</t>
  </si>
  <si>
    <t>°C  do</t>
  </si>
  <si>
    <t>s početkom u</t>
  </si>
  <si>
    <t>sati, odigrana je utakmica</t>
  </si>
  <si>
    <t>utakmica br.:</t>
  </si>
  <si>
    <t>na kuglani:</t>
  </si>
  <si>
    <t>staze:</t>
  </si>
  <si>
    <t>između:</t>
  </si>
  <si>
    <r>
      <t>Naznaka</t>
    </r>
    <r>
      <rPr>
        <sz val="11"/>
        <rFont val="Calibri"/>
        <family val="2"/>
      </rPr>
      <t>: Ukoliko je potrebno o pojedinoj stavci posebno izvijestiti, koristite drugu stranu.</t>
    </r>
  </si>
  <si>
    <t>Križište  za  čunjeve  namazano (špricano) u nazočnosti suca sukladno propozicijama natjecanja:</t>
  </si>
  <si>
    <t>Ilica 37/I, 10000 ZAGREB</t>
  </si>
  <si>
    <t>PRIJAVA DELEGACIJE EKIPE</t>
  </si>
  <si>
    <t>, na kuglani</t>
  </si>
  <si>
    <t>, u</t>
  </si>
  <si>
    <t>Sastav KK:</t>
  </si>
  <si>
    <t>, iz</t>
  </si>
  <si>
    <t>Protivnik KK:</t>
  </si>
  <si>
    <t>VODSTVO EKIPE:</t>
  </si>
  <si>
    <t>Sekundant I.</t>
  </si>
  <si>
    <t>Sekundant II</t>
  </si>
  <si>
    <t>Sekundant III.</t>
  </si>
  <si>
    <t>PRIJAVA SASTAVA EKIPE</t>
  </si>
  <si>
    <t>Prijavio:</t>
  </si>
  <si>
    <t>Vidio:</t>
  </si>
  <si>
    <t>KK:</t>
  </si>
  <si>
    <t>Potpis:</t>
  </si>
  <si>
    <t xml:space="preserve">Utakmica </t>
  </si>
  <si>
    <r>
      <t>Staze</t>
    </r>
    <r>
      <rPr>
        <vertAlign val="superscript"/>
        <sz val="10"/>
        <rFont val="Calibri"/>
        <family val="2"/>
      </rPr>
      <t>.</t>
    </r>
  </si>
  <si>
    <t>Ljiljana Peroš</t>
  </si>
  <si>
    <t>Jelena Tomašić</t>
  </si>
  <si>
    <t>Marija Zver</t>
  </si>
  <si>
    <t>Nika Grubišić</t>
  </si>
  <si>
    <t>Marina Bašić Palković</t>
  </si>
  <si>
    <t>Ana Jambrović</t>
  </si>
  <si>
    <t>Milana Pavlic</t>
  </si>
  <si>
    <t>Iva Cindrić</t>
  </si>
  <si>
    <t>Mirna Bosak</t>
  </si>
  <si>
    <t>Michelle Žiković</t>
  </si>
  <si>
    <t>Ines Maričić</t>
  </si>
  <si>
    <t>Ines Kolar</t>
  </si>
  <si>
    <t>Katarina Rašperger</t>
  </si>
  <si>
    <t>Marina Dolenec</t>
  </si>
  <si>
    <t>Vera Kerovec</t>
  </si>
  <si>
    <t>Mirjana Šafarić</t>
  </si>
  <si>
    <t>Lora Andrašević</t>
  </si>
  <si>
    <t>Nataša Andrašević</t>
  </si>
  <si>
    <t>Andrea Anjoš</t>
  </si>
  <si>
    <t>Kata Ćutić</t>
  </si>
  <si>
    <t>Ljubica Dokuzović</t>
  </si>
  <si>
    <t>Snježana Džajkić</t>
  </si>
  <si>
    <t>Ivona Đapić</t>
  </si>
  <si>
    <t>Vesna Đapić</t>
  </si>
  <si>
    <t>Barbara Franjković</t>
  </si>
  <si>
    <t>Marija Gašparović</t>
  </si>
  <si>
    <t>Vjekoslava Karešin</t>
  </si>
  <si>
    <t>Martina Meglajec</t>
  </si>
  <si>
    <t>Ana Sertić</t>
  </si>
  <si>
    <t>Mirjana Šebalj Meglajec</t>
  </si>
  <si>
    <t>Nada Ugrešić</t>
  </si>
  <si>
    <t>Larisa Vukušić</t>
  </si>
  <si>
    <t>Alma Martinović</t>
  </si>
  <si>
    <t>Ana Zlopaša</t>
  </si>
  <si>
    <t>Gordana Jagar</t>
  </si>
  <si>
    <t>Ivana Majić</t>
  </si>
  <si>
    <t>Jelena Puškarić Županić</t>
  </si>
  <si>
    <t>Jelica Holjevac</t>
  </si>
  <si>
    <t>Kata Matanić</t>
  </si>
  <si>
    <t>Kristina Požega</t>
  </si>
  <si>
    <t>Marina Marinić</t>
  </si>
  <si>
    <t>Snježana Filajdić</t>
  </si>
  <si>
    <t>Zdenka Briški</t>
  </si>
  <si>
    <t>Marta Kravat</t>
  </si>
  <si>
    <t>Ema Pavlović</t>
  </si>
  <si>
    <t>Karmela Starčević</t>
  </si>
  <si>
    <t>Lucia Hojski</t>
  </si>
  <si>
    <t>Helena Bohorc Domitrović</t>
  </si>
  <si>
    <t>Vesna Ivanščak</t>
  </si>
  <si>
    <t>Lidija Iveković</t>
  </si>
  <si>
    <t>Magdalena Lukinić</t>
  </si>
  <si>
    <t>Ankica Novalić</t>
  </si>
  <si>
    <t>Irma Novalić</t>
  </si>
  <si>
    <t>Melanija Perenčević Ivanić</t>
  </si>
  <si>
    <t>Luca Prgomet</t>
  </si>
  <si>
    <t>Ana Silaj</t>
  </si>
  <si>
    <t>Katarina Srpak</t>
  </si>
  <si>
    <t>Štefica Anišić</t>
  </si>
  <si>
    <t>Željka Babić</t>
  </si>
  <si>
    <t>Snježana Barberić</t>
  </si>
  <si>
    <t>Smiljana Duda</t>
  </si>
  <si>
    <t>Andrea Gulić</t>
  </si>
  <si>
    <t>Ljiljana Gulić</t>
  </si>
  <si>
    <t>Ana Januš</t>
  </si>
  <si>
    <t>Maja Josić</t>
  </si>
  <si>
    <t>Ksenija Lekić</t>
  </si>
  <si>
    <t>Milka Peulić</t>
  </si>
  <si>
    <t>Ana Popović</t>
  </si>
  <si>
    <t>Andrea Popović</t>
  </si>
  <si>
    <t>Mirela Zeman</t>
  </si>
  <si>
    <t>Ružica Banić</t>
  </si>
  <si>
    <t>Tanja Galac</t>
  </si>
  <si>
    <t>Gordana Gračan</t>
  </si>
  <si>
    <t>Maria Gračan</t>
  </si>
  <si>
    <t>Karolina Grčević</t>
  </si>
  <si>
    <t>Ljiljana Mirić</t>
  </si>
  <si>
    <t>Dijana Mlinarić</t>
  </si>
  <si>
    <t>Mirela Požega</t>
  </si>
  <si>
    <t>Ana Rapo</t>
  </si>
  <si>
    <t>Ivana Rapo</t>
  </si>
  <si>
    <t>Kata Mlinarić</t>
  </si>
  <si>
    <t>Slavica Sušilović</t>
  </si>
  <si>
    <t>Štefica Horvat-Margetić</t>
  </si>
  <si>
    <t>Daria Barać</t>
  </si>
  <si>
    <t>Sindy Jelenić</t>
  </si>
  <si>
    <t>Snježana Kramar</t>
  </si>
  <si>
    <t>Marija Liović</t>
  </si>
  <si>
    <t>Marijana Liović</t>
  </si>
  <si>
    <t>Ružica Močibob</t>
  </si>
  <si>
    <t>Vjera Mušković</t>
  </si>
  <si>
    <t>Katja Oplanić</t>
  </si>
  <si>
    <t>Ivana Pavić</t>
  </si>
  <si>
    <t>Nikolina Pavlaković</t>
  </si>
  <si>
    <t>Valentina Pavlaković</t>
  </si>
  <si>
    <t>Biserka Perman</t>
  </si>
  <si>
    <t>Bojana Simić</t>
  </si>
  <si>
    <t>Valentina Soldo</t>
  </si>
  <si>
    <t>Nataša Ravnić-Gašparini</t>
  </si>
  <si>
    <t>Goranka Beljak</t>
  </si>
  <si>
    <t>Vesna Benotić</t>
  </si>
  <si>
    <t>Željka Erdec</t>
  </si>
  <si>
    <t>Mirica Ilić</t>
  </si>
  <si>
    <t>Martina Jembrek Jelak</t>
  </si>
  <si>
    <t>Marija Kralj</t>
  </si>
  <si>
    <t>Željka Kurkutović</t>
  </si>
  <si>
    <t>Aleksandra Lukčin</t>
  </si>
  <si>
    <t>Melinda Petrić</t>
  </si>
  <si>
    <t>Vesna Sertić</t>
  </si>
  <si>
    <t>Gordana Balaško</t>
  </si>
  <si>
    <t>Marija Balog</t>
  </si>
  <si>
    <t>Helena Bolić</t>
  </si>
  <si>
    <t>Ljiljana Bolić</t>
  </si>
  <si>
    <t>Lana Buhinjak</t>
  </si>
  <si>
    <t>Velinka First</t>
  </si>
  <si>
    <t>Ana-Marija Grčić</t>
  </si>
  <si>
    <t>Andreja Jazvec</t>
  </si>
  <si>
    <t>Jelena Kolarić</t>
  </si>
  <si>
    <t>Ana Marija Lončar</t>
  </si>
  <si>
    <t>Đurđica Lukač</t>
  </si>
  <si>
    <t>Monika Matiša</t>
  </si>
  <si>
    <t>Mišela Mihoci</t>
  </si>
  <si>
    <t>Željka Orehovec</t>
  </si>
  <si>
    <t>Lucija Petrović</t>
  </si>
  <si>
    <t>Ljiljana Picer</t>
  </si>
  <si>
    <t>Ana-Marija Pintarić</t>
  </si>
  <si>
    <t>Vedrana Šimunić</t>
  </si>
  <si>
    <t>Željka Široki</t>
  </si>
  <si>
    <t>Marta Tomiša</t>
  </si>
  <si>
    <t>Antonela Vargić</t>
  </si>
  <si>
    <t>Mateja Vrbnjak</t>
  </si>
  <si>
    <t>Verica Vučić</t>
  </si>
  <si>
    <t>Ida Biškup</t>
  </si>
  <si>
    <t>Danijela Bočkaj</t>
  </si>
  <si>
    <t>Marija Bočkaj</t>
  </si>
  <si>
    <t>Lora Burić</t>
  </si>
  <si>
    <t>Marina Burić</t>
  </si>
  <si>
    <t>Martina Čoko</t>
  </si>
  <si>
    <t>Nikolina Čoko</t>
  </si>
  <si>
    <t>Katarina Čurilović</t>
  </si>
  <si>
    <t>Lidija Kos</t>
  </si>
  <si>
    <t>Dorotea Močilac</t>
  </si>
  <si>
    <t>Lukrecija Novosel</t>
  </si>
  <si>
    <t>Sara Marija Radočaj</t>
  </si>
  <si>
    <t>Ivona Škalamera</t>
  </si>
  <si>
    <t>Jasenka Štimac</t>
  </si>
  <si>
    <t>Paola Benić</t>
  </si>
  <si>
    <t>Ivanka Rebrović</t>
  </si>
  <si>
    <t>Andreja Belčić-Kirinčić</t>
  </si>
  <si>
    <t>Mira Blažina</t>
  </si>
  <si>
    <t>Elvira Kranjčec</t>
  </si>
  <si>
    <t>Jadranka Meglajec</t>
  </si>
  <si>
    <t>Doris Mulac-Božičević</t>
  </si>
  <si>
    <t>Stefanija Pavlaković</t>
  </si>
  <si>
    <t>Štefica Pavlaković</t>
  </si>
  <si>
    <t>Anita Turkalj</t>
  </si>
  <si>
    <t>Venesa Bogdanović</t>
  </si>
  <si>
    <t>Ana Damjanić</t>
  </si>
  <si>
    <t>Ana Gerovac</t>
  </si>
  <si>
    <t>Ana Karas</t>
  </si>
  <si>
    <t>Branka Neralić</t>
  </si>
  <si>
    <t>Ivana Neralić</t>
  </si>
  <si>
    <t>Marija Neralić</t>
  </si>
  <si>
    <t>Ruža Neralić</t>
  </si>
  <si>
    <t>Mirjana Orelj</t>
  </si>
  <si>
    <t>Barbara Žilić</t>
  </si>
  <si>
    <t>Vlatka Berc</t>
  </si>
  <si>
    <t>Nikolina Kuić</t>
  </si>
  <si>
    <t>Nada Kulaš</t>
  </si>
  <si>
    <t>Zora Leko-Mlivić</t>
  </si>
  <si>
    <t>Marijana Majsterić</t>
  </si>
  <si>
    <t>Helena Mezak</t>
  </si>
  <si>
    <t>Željka Obad</t>
  </si>
  <si>
    <t>Dalija Perković</t>
  </si>
  <si>
    <t>Kristina Peršun</t>
  </si>
  <si>
    <t>Ivana Prugović</t>
  </si>
  <si>
    <t>Ana Tolušić</t>
  </si>
  <si>
    <t>Tamara Čaljkušić</t>
  </si>
  <si>
    <t>Anđelka Dobek</t>
  </si>
  <si>
    <t>Andrea Đimoti</t>
  </si>
  <si>
    <t>Marina Matković</t>
  </si>
  <si>
    <t>Margita Pačarek</t>
  </si>
  <si>
    <t>Štefica Pofuk</t>
  </si>
  <si>
    <t>Teuta Stazić</t>
  </si>
  <si>
    <t>Zorica Todić</t>
  </si>
  <si>
    <t>Tanja Tokić</t>
  </si>
  <si>
    <t>Renata Žuža</t>
  </si>
  <si>
    <t>Ivana Grabar</t>
  </si>
  <si>
    <t>Marica Bokulić</t>
  </si>
  <si>
    <t>Dejana Draganović</t>
  </si>
  <si>
    <t>Vesna Kusturin</t>
  </si>
  <si>
    <t>Tatjana Kušić</t>
  </si>
  <si>
    <t>Renata Loparić</t>
  </si>
  <si>
    <t>Željka Novinc</t>
  </si>
  <si>
    <t>Marija Paušić</t>
  </si>
  <si>
    <t>Mirjana Reljić</t>
  </si>
  <si>
    <t>Višnja Širola</t>
  </si>
  <si>
    <t>Aleksandra Vučković</t>
  </si>
  <si>
    <t>Aleksandra Zorko</t>
  </si>
  <si>
    <t>Ana Klasnić</t>
  </si>
  <si>
    <t>Ana Kovačević</t>
  </si>
  <si>
    <t>Lucija Pedišić</t>
  </si>
  <si>
    <t>Kiara Štefanić</t>
  </si>
  <si>
    <t>Josipa Dolibašić</t>
  </si>
  <si>
    <t>Andrijana Hršak</t>
  </si>
  <si>
    <t>Sanja Kovač</t>
  </si>
  <si>
    <t>Iva Milić</t>
  </si>
  <si>
    <t>Željka Mlinarić Galler</t>
  </si>
  <si>
    <t>Maja Nanić</t>
  </si>
  <si>
    <t>Monika Pupavac</t>
  </si>
  <si>
    <t>Mirjana Stipandić</t>
  </si>
  <si>
    <t>Agata Šutina</t>
  </si>
  <si>
    <t>Ira Šutina</t>
  </si>
  <si>
    <t>Mateja Telišman</t>
  </si>
  <si>
    <t>Ivana Zdolec</t>
  </si>
  <si>
    <t>Ana Augustinović</t>
  </si>
  <si>
    <t>Tea Dragičević</t>
  </si>
  <si>
    <t>Valentina Gal Mesarić</t>
  </si>
  <si>
    <t>Iman Gouda</t>
  </si>
  <si>
    <t>Kyra Horvatić</t>
  </si>
  <si>
    <t>Lucija Marta Jelavić</t>
  </si>
  <si>
    <t>Manda Kopecki</t>
  </si>
  <si>
    <t>Josipa Mance</t>
  </si>
  <si>
    <t>Kjara Mazulović</t>
  </si>
  <si>
    <t>Nikolina Mujčić</t>
  </si>
  <si>
    <t>Saša Pavlović</t>
  </si>
  <si>
    <t>Katja Sabljak</t>
  </si>
  <si>
    <t>Klara Sedlar</t>
  </si>
  <si>
    <t>Lucija Sedlar</t>
  </si>
  <si>
    <t>Tamara Sinković</t>
  </si>
  <si>
    <t>Mateja Skupnjak</t>
  </si>
  <si>
    <t>Maja Stojanović</t>
  </si>
  <si>
    <t>Ivanka Strbad</t>
  </si>
  <si>
    <t>Katarina Zajec</t>
  </si>
  <si>
    <t>Katica Banić</t>
  </si>
  <si>
    <t>Neda Barić</t>
  </si>
  <si>
    <t>Danira Beer-Krnić</t>
  </si>
  <si>
    <t>Zdenka Jerkin</t>
  </si>
  <si>
    <t>Meri Jurković</t>
  </si>
  <si>
    <t>Gordana Matić</t>
  </si>
  <si>
    <t>Marina Matić</t>
  </si>
  <si>
    <t>Vilma Miškić</t>
  </si>
  <si>
    <t>Janja Mrčela</t>
  </si>
  <si>
    <t>Ana-Marija Pavić</t>
  </si>
  <si>
    <t>Tijana Posavec</t>
  </si>
  <si>
    <t>Branka Samardžić</t>
  </si>
  <si>
    <t>Milena Smolić</t>
  </si>
  <si>
    <t>Alenka Šimunović</t>
  </si>
  <si>
    <t>Željka Žurić</t>
  </si>
  <si>
    <t>Darija Filipančić</t>
  </si>
  <si>
    <t>Marica Grahić</t>
  </si>
  <si>
    <t>Lidija Jesenšek</t>
  </si>
  <si>
    <t>Mirna Kirin</t>
  </si>
  <si>
    <t>Biserka Klemenčić</t>
  </si>
  <si>
    <t>Mara Pleteš</t>
  </si>
  <si>
    <t>Gordana Puratić Fak</t>
  </si>
  <si>
    <t>Ana Rodin</t>
  </si>
  <si>
    <t>Vesna Tkalčić</t>
  </si>
  <si>
    <t>Slava Župan</t>
  </si>
  <si>
    <t>Irena Božičević</t>
  </si>
  <si>
    <t>Branka Jagorinec</t>
  </si>
  <si>
    <t>Elena Jagorinec</t>
  </si>
  <si>
    <t>Nada Jardas</t>
  </si>
  <si>
    <t>Melani Kosec</t>
  </si>
  <si>
    <t>Vesna Križanić</t>
  </si>
  <si>
    <t>Anamari Manev</t>
  </si>
  <si>
    <t>Dijana Mataković</t>
  </si>
  <si>
    <t>Daria Mulac Božičević</t>
  </si>
  <si>
    <t>Natalija Sonički</t>
  </si>
  <si>
    <t>Tena Trbušić</t>
  </si>
  <si>
    <t>Anica Tvrdinić</t>
  </si>
  <si>
    <t>Marjana Žganjer</t>
  </si>
  <si>
    <t>Paulina Kopecki</t>
  </si>
  <si>
    <t>Lucija Kuna</t>
  </si>
  <si>
    <t>Đeljan Bajrami</t>
  </si>
  <si>
    <t>Franka Berić</t>
  </si>
  <si>
    <t>Ana Bradetić</t>
  </si>
  <si>
    <t>Snježana Černok</t>
  </si>
  <si>
    <t>Anita Donkovac</t>
  </si>
  <si>
    <t>Višnja Glavan</t>
  </si>
  <si>
    <t>Katarina Gračanin</t>
  </si>
  <si>
    <t>Ružica Jelinek</t>
  </si>
  <si>
    <t>Slavica Juranić</t>
  </si>
  <si>
    <t>Ivana Juričić</t>
  </si>
  <si>
    <t>Matea Juričić</t>
  </si>
  <si>
    <t>Hanna Kircher</t>
  </si>
  <si>
    <t>Zlatka Kuharić</t>
  </si>
  <si>
    <t>Danica Marković</t>
  </si>
  <si>
    <t>Nikolina Marković</t>
  </si>
  <si>
    <t>Ines Smlatić</t>
  </si>
  <si>
    <t>Dragica Soldić</t>
  </si>
  <si>
    <t>Andrea Sprečkić</t>
  </si>
  <si>
    <t>Maja Stipetić</t>
  </si>
  <si>
    <t>Ljubica Ševerdija</t>
  </si>
  <si>
    <t>Dina Tomašić</t>
  </si>
  <si>
    <t>Vivien Trubić</t>
  </si>
  <si>
    <t>Sanja Vlček</t>
  </si>
  <si>
    <t>Sanja Weitzer</t>
  </si>
  <si>
    <t>Gordana Balent</t>
  </si>
  <si>
    <t>Jasna Miletić</t>
  </si>
  <si>
    <t>Anamarija Marković</t>
  </si>
  <si>
    <t>Marija Bakale</t>
  </si>
  <si>
    <t>Aurelija Gustović</t>
  </si>
  <si>
    <t>Leonarda Gustović</t>
  </si>
  <si>
    <t>Jelena Hrastinski</t>
  </si>
  <si>
    <t>Karla Kutleša</t>
  </si>
  <si>
    <t>Ema Majstorović</t>
  </si>
  <si>
    <t>Klara Mužar</t>
  </si>
  <si>
    <t>Ema Papeš</t>
  </si>
  <si>
    <t>Jana Prekratić</t>
  </si>
  <si>
    <t>Sara Šaić</t>
  </si>
  <si>
    <t>Leonarda Škreblin</t>
  </si>
  <si>
    <t>Darinka Bunić</t>
  </si>
  <si>
    <t>Katarina Delize</t>
  </si>
  <si>
    <t>Ema Hofer</t>
  </si>
  <si>
    <t>Mirjana Kukovec</t>
  </si>
  <si>
    <t>Ana Matić</t>
  </si>
  <si>
    <t>Antonija Milak</t>
  </si>
  <si>
    <t>Valentina Milak</t>
  </si>
  <si>
    <t>Mia Naletina</t>
  </si>
  <si>
    <t>Mirna Petrinec</t>
  </si>
  <si>
    <t>Lara Slavik</t>
  </si>
  <si>
    <t>Vana Varga</t>
  </si>
  <si>
    <t>Ivona Vincek</t>
  </si>
  <si>
    <t>Ana Bacan</t>
  </si>
  <si>
    <t>Marija Barić</t>
  </si>
  <si>
    <t>Sara Barić</t>
  </si>
  <si>
    <t>Maja Belošević</t>
  </si>
  <si>
    <t>Lukrecija Blagović</t>
  </si>
  <si>
    <t>Tihana Čavlović</t>
  </si>
  <si>
    <t>Sara Despetović</t>
  </si>
  <si>
    <t>Lorena Gavranović</t>
  </si>
  <si>
    <t>Ines Hasić</t>
  </si>
  <si>
    <t>Marija Homjak</t>
  </si>
  <si>
    <t>Marta Klasnić</t>
  </si>
  <si>
    <t>Lorena Kolarić</t>
  </si>
  <si>
    <t>Mateja Kulej</t>
  </si>
  <si>
    <t>Zvonimira Lemaić</t>
  </si>
  <si>
    <t>Kristina Lončarević</t>
  </si>
  <si>
    <t>Matea Maković</t>
  </si>
  <si>
    <t>Tea Miljković</t>
  </si>
  <si>
    <t>Paula Polanšćak</t>
  </si>
  <si>
    <t>Leona Spajić</t>
  </si>
  <si>
    <t>Indira Šimić</t>
  </si>
  <si>
    <t>Irma Šimić</t>
  </si>
  <si>
    <t>Narda Štulić</t>
  </si>
  <si>
    <t>Marija Tunjić</t>
  </si>
  <si>
    <t>Suzana Turk</t>
  </si>
  <si>
    <t>Anja Vicković</t>
  </si>
  <si>
    <t>Ljiljana Zorec</t>
  </si>
  <si>
    <t>Katica Devčić</t>
  </si>
  <si>
    <t>Ljubica Dolanski</t>
  </si>
  <si>
    <t>Ružica Hagljan</t>
  </si>
  <si>
    <t>Ruža Markešić</t>
  </si>
  <si>
    <t>Josipa Petković</t>
  </si>
  <si>
    <t>Dubravka Petrović</t>
  </si>
  <si>
    <t>Biserka Ralić</t>
  </si>
  <si>
    <t>Slavica Roso</t>
  </si>
  <si>
    <t>Nela Šoštarić</t>
  </si>
  <si>
    <t>Bruna Trulec</t>
  </si>
  <si>
    <t>Anka Velić</t>
  </si>
  <si>
    <t>Ljiljana Zagorac</t>
  </si>
  <si>
    <t>Ana Grčić</t>
  </si>
  <si>
    <t>Matea Filipović</t>
  </si>
  <si>
    <t>Petra Jurišić</t>
  </si>
  <si>
    <t>Manuela Batinić</t>
  </si>
  <si>
    <t>Valentina Balent</t>
  </si>
  <si>
    <t>Ivana Belši</t>
  </si>
  <si>
    <t>Katica Borojević</t>
  </si>
  <si>
    <t>Kristina Borojević</t>
  </si>
  <si>
    <t>Snježana Glavaš</t>
  </si>
  <si>
    <t>Katarina Gršić</t>
  </si>
  <si>
    <t>Ljerka Gulija</t>
  </si>
  <si>
    <t>Helena Ljevar</t>
  </si>
  <si>
    <t>Mira Malović</t>
  </si>
  <si>
    <t>Zvjezdana Šeliga</t>
  </si>
  <si>
    <t>Višnja Dragičević</t>
  </si>
  <si>
    <t>Matea Gašparović</t>
  </si>
  <si>
    <t>Milica Josipović</t>
  </si>
  <si>
    <t>Tonija Josipović</t>
  </si>
  <si>
    <t>Ivanka Kragić</t>
  </si>
  <si>
    <t>Magdalena Miketek</t>
  </si>
  <si>
    <t>Lana Mikulić</t>
  </si>
  <si>
    <t>Lara Mikulić</t>
  </si>
  <si>
    <t>Ljubica Peraica</t>
  </si>
  <si>
    <t>Valentina Prpić</t>
  </si>
  <si>
    <t>Elda Sinovčić</t>
  </si>
  <si>
    <t>Vedrana Sivro</t>
  </si>
  <si>
    <t>Ivanka Šego</t>
  </si>
  <si>
    <t>Ines Tomić</t>
  </si>
  <si>
    <t>Danica Torović</t>
  </si>
  <si>
    <t>Ana Vidan</t>
  </si>
  <si>
    <t>Lucija Šćurla</t>
  </si>
  <si>
    <t>Ana Koletić</t>
  </si>
  <si>
    <t>Patricia Miholić</t>
  </si>
  <si>
    <t>Petra Mijatović</t>
  </si>
  <si>
    <t>Ema Tročak</t>
  </si>
  <si>
    <t>Lucija Tročak</t>
  </si>
  <si>
    <t>Slavica Danilo</t>
  </si>
  <si>
    <t>Mirjana Gorup</t>
  </si>
  <si>
    <t>Nataša Ajduković</t>
  </si>
  <si>
    <t>Franciska Bolf</t>
  </si>
  <si>
    <t>Ružica Grego</t>
  </si>
  <si>
    <t>Slavica Grgurić-Pajnić</t>
  </si>
  <si>
    <t>Lorena Kamber</t>
  </si>
  <si>
    <t>Ema Kanjer</t>
  </si>
  <si>
    <t>Tea Lakić</t>
  </si>
  <si>
    <t>Ljubica Lisac</t>
  </si>
  <si>
    <t>Ema Milovanović</t>
  </si>
  <si>
    <t>Štefanija Pezerović</t>
  </si>
  <si>
    <t>Antonija Šutej</t>
  </si>
  <si>
    <t>Ema Tomašić</t>
  </si>
  <si>
    <t>Andrea Valentić</t>
  </si>
  <si>
    <t>Snježana Vujašković</t>
  </si>
  <si>
    <t>Ljubica Vujnović</t>
  </si>
  <si>
    <t>Marija Matić</t>
  </si>
  <si>
    <t>Iva Vukošić</t>
  </si>
  <si>
    <t>Magdalena Škreblin</t>
  </si>
  <si>
    <t>Martina Mak</t>
  </si>
  <si>
    <t>Željka Gulin</t>
  </si>
  <si>
    <t>Patricia Berić</t>
  </si>
  <si>
    <t>Viktoria Drožđan</t>
  </si>
  <si>
    <t>Doroteja Fijačko</t>
  </si>
  <si>
    <t>Nina Grmovšek</t>
  </si>
  <si>
    <t>Marta Horvat</t>
  </si>
  <si>
    <t>Mateja Horvat</t>
  </si>
  <si>
    <t>Nea Husić</t>
  </si>
  <si>
    <t>Amela Nicol Imširović</t>
  </si>
  <si>
    <t>Karla Jančić</t>
  </si>
  <si>
    <t>Kristina Juras Kovač</t>
  </si>
  <si>
    <t>Petra Juratovac</t>
  </si>
  <si>
    <t>Patricija Korbar</t>
  </si>
  <si>
    <t>Nada Kordić</t>
  </si>
  <si>
    <t>Štefica Krištof</t>
  </si>
  <si>
    <t>Katarina Kuharić</t>
  </si>
  <si>
    <t>Marta Leš</t>
  </si>
  <si>
    <t>Martina Lozić</t>
  </si>
  <si>
    <t>Lara Frangen</t>
  </si>
  <si>
    <t>Tanja Mileta</t>
  </si>
  <si>
    <t>Dorotea Osrečki</t>
  </si>
  <si>
    <t>Mirjana Pavić</t>
  </si>
  <si>
    <t>Lucija Pavlek</t>
  </si>
  <si>
    <t>Željka Rakvin</t>
  </si>
  <si>
    <t>Lorena Seleši</t>
  </si>
  <si>
    <t>Monika Stojić</t>
  </si>
  <si>
    <t>Nevena Stojić</t>
  </si>
  <si>
    <t>Patricija Šimunić Raič</t>
  </si>
  <si>
    <t>Valeria Špiljar</t>
  </si>
  <si>
    <t>Ivanka Tomljanović</t>
  </si>
  <si>
    <t>Lucija Zajec</t>
  </si>
  <si>
    <t>Ivona Crneković</t>
  </si>
  <si>
    <t>Natalia Crnogorac</t>
  </si>
  <si>
    <t>Lejla Čirak</t>
  </si>
  <si>
    <t>Manuela Gajdek-Rostaš</t>
  </si>
  <si>
    <t>Ankica Glajh</t>
  </si>
  <si>
    <t>Valerija Matleković</t>
  </si>
  <si>
    <t>Stela Paramin</t>
  </si>
  <si>
    <t>Vlatka Lovrenić</t>
  </si>
  <si>
    <t>Daria Pejak</t>
  </si>
  <si>
    <t>Klara Pereković</t>
  </si>
  <si>
    <t>Sara Pejak</t>
  </si>
  <si>
    <t>Dražena Smuđ</t>
  </si>
  <si>
    <t>Valentina Smuđ</t>
  </si>
  <si>
    <t>Valerija Smuđ</t>
  </si>
  <si>
    <t>Ivana Stojčević</t>
  </si>
  <si>
    <t>Lucija Sever</t>
  </si>
  <si>
    <t>Patricija Gočen</t>
  </si>
  <si>
    <t>Anamarija Grdić</t>
  </si>
  <si>
    <t>Franka Hrelić</t>
  </si>
  <si>
    <t>Iva Ivanac</t>
  </si>
  <si>
    <t>Anđelka Kurelac</t>
  </si>
  <si>
    <t>Gabrijela Stojak</t>
  </si>
  <si>
    <t>Vanja Bobanović</t>
  </si>
  <si>
    <t>Nives Grabovac</t>
  </si>
  <si>
    <t>Franka Humbolt</t>
  </si>
  <si>
    <t>Žaklina Jelača</t>
  </si>
  <si>
    <t>Njuša Kardum</t>
  </si>
  <si>
    <t>Irina Morović</t>
  </si>
  <si>
    <t>Tanja Perović</t>
  </si>
  <si>
    <t>Dorotea Sikirić</t>
  </si>
  <si>
    <t>Grozdana Surać</t>
  </si>
  <si>
    <t>Slavica Šindija</t>
  </si>
  <si>
    <t>Mia Šestak</t>
  </si>
  <si>
    <t>Maja Bestvina</t>
  </si>
  <si>
    <t>Danijela Dumenčić</t>
  </si>
  <si>
    <t>Dragica Filković-Starčević</t>
  </si>
  <si>
    <t>Dragana Knežević</t>
  </si>
  <si>
    <t>Danijela Margan</t>
  </si>
  <si>
    <t>Marijana Nosil</t>
  </si>
  <si>
    <t>Nataša Opačak</t>
  </si>
  <si>
    <t>Cecilija Petrinić</t>
  </si>
  <si>
    <t>Jasminka Sokolić</t>
  </si>
  <si>
    <t>Andrea Šukara</t>
  </si>
  <si>
    <t>Petra Juras</t>
  </si>
  <si>
    <t>Mia Amber Berić</t>
  </si>
  <si>
    <t>Teuta Vorkapić</t>
  </si>
  <si>
    <t>Mirjana Grivičić</t>
  </si>
  <si>
    <t>Ruža Bajsar</t>
  </si>
  <si>
    <t>Bara Bosnić</t>
  </si>
  <si>
    <t>Ružica Ferić</t>
  </si>
  <si>
    <t>Štefica Kaša</t>
  </si>
  <si>
    <t>Andreja Kaša-Kovač</t>
  </si>
  <si>
    <t>Branka Pavlović</t>
  </si>
  <si>
    <t>Dubravka Sabolić</t>
  </si>
  <si>
    <t>Diana Šokec</t>
  </si>
  <si>
    <t>Dušanka Vukčević</t>
  </si>
  <si>
    <t>Bernarda Žibreg</t>
  </si>
  <si>
    <t>Ivona Valčić</t>
  </si>
  <si>
    <t>Renata Belani</t>
  </si>
  <si>
    <t>Iva Belani-Kizivat</t>
  </si>
  <si>
    <t>Renata Brkan</t>
  </si>
  <si>
    <t>Andjelka Ćorić</t>
  </si>
  <si>
    <t>Dubravka Grivić</t>
  </si>
  <si>
    <t>Snježana Kozjak</t>
  </si>
  <si>
    <t>Gordana Kožnjak</t>
  </si>
  <si>
    <t>Marija Mađarević</t>
  </si>
  <si>
    <t>Jasna Mališ</t>
  </si>
  <si>
    <t>Tanja Martinović</t>
  </si>
  <si>
    <t>Adrijana Zoretić</t>
  </si>
  <si>
    <t>Mihaela Štefanac</t>
  </si>
  <si>
    <t>Maja Šimić</t>
  </si>
  <si>
    <t>Goranka Dorotić</t>
  </si>
  <si>
    <t>Antonia Pocrnić</t>
  </si>
  <si>
    <t>Ines Stanić</t>
  </si>
  <si>
    <t>Ana Špirelja</t>
  </si>
  <si>
    <t>Antonija Žižek</t>
  </si>
  <si>
    <t>Lara Lepka</t>
  </si>
  <si>
    <t>Erin Lepka</t>
  </si>
  <si>
    <t>Sara Marin</t>
  </si>
  <si>
    <t>Ella Štrbac</t>
  </si>
  <si>
    <t>Lucija Čudina</t>
  </si>
  <si>
    <t>Jelena Gradečak</t>
  </si>
  <si>
    <t>Anita Lončarić</t>
  </si>
  <si>
    <t>Danijela Plasaj</t>
  </si>
  <si>
    <t>Dora Andrijanić</t>
  </si>
  <si>
    <t>Lana Čudina</t>
  </si>
  <si>
    <t>Petra Vidaković</t>
  </si>
  <si>
    <t>Vivien Tomas</t>
  </si>
  <si>
    <t>Gabriela Lončar</t>
  </si>
  <si>
    <t>Ana - Marija Dinić</t>
  </si>
  <si>
    <t>Danijela Pavlović</t>
  </si>
  <si>
    <t>Nina Požgaj</t>
  </si>
  <si>
    <t>Snježana Artić</t>
  </si>
  <si>
    <t>Dragana Crnčević</t>
  </si>
  <si>
    <t>Silva Kohanski</t>
  </si>
  <si>
    <t>Marica Marenković</t>
  </si>
  <si>
    <t>Radmila Marošinac</t>
  </si>
  <si>
    <t>Dragica Moric</t>
  </si>
  <si>
    <t>Lenka Pitl</t>
  </si>
  <si>
    <t>Lucija Vulić</t>
  </si>
  <si>
    <t>Sara Čolakovac</t>
  </si>
  <si>
    <t>Sara Stijela Tevanović</t>
  </si>
  <si>
    <t>Barbara Vidaković</t>
  </si>
  <si>
    <t>Bernarda Perković</t>
  </si>
  <si>
    <t>Danijela Bruketa</t>
  </si>
  <si>
    <t>Dora Peradenić</t>
  </si>
  <si>
    <t>Elena Babić</t>
  </si>
  <si>
    <t>Elisabetta Smešny</t>
  </si>
  <si>
    <t>Ivana Vidaković</t>
  </si>
  <si>
    <t>Katarina Primorac</t>
  </si>
  <si>
    <t>Kristina Bruketa</t>
  </si>
  <si>
    <t>Martina Kuljanin</t>
  </si>
  <si>
    <t>Živa Lečić</t>
  </si>
  <si>
    <t>Elizabeta Štajdohar</t>
  </si>
  <si>
    <t>Tonka Marinčić</t>
  </si>
  <si>
    <t>Dijana Svalina</t>
  </si>
  <si>
    <t>Katarina Balažinec</t>
  </si>
  <si>
    <t>Stella Ipša</t>
  </si>
  <si>
    <t>Patricija Divjak</t>
  </si>
  <si>
    <t>Monika Divjak</t>
  </si>
  <si>
    <t>Leda Kolarek</t>
  </si>
  <si>
    <t>Ana Dukić</t>
  </si>
  <si>
    <t>Nikolina Pavlić</t>
  </si>
  <si>
    <t>Irena Mihanić</t>
  </si>
  <si>
    <t>Ankica Keč</t>
  </si>
  <si>
    <t>Dijana Puhala</t>
  </si>
  <si>
    <t>Mirjana Gabaj</t>
  </si>
  <si>
    <t>Ljubica Dorić</t>
  </si>
  <si>
    <t>Marija Vrabelj</t>
  </si>
  <si>
    <t>Tatjana Balog</t>
  </si>
  <si>
    <t>Slivija Valda</t>
  </si>
  <si>
    <t>Sandra Pehnec</t>
  </si>
  <si>
    <t>Martina Legović Matošević</t>
  </si>
  <si>
    <t>Matea Sopta</t>
  </si>
  <si>
    <t>Blaženka Drenjančević</t>
  </si>
  <si>
    <t>Ana Maležić</t>
  </si>
  <si>
    <t>Boženka Vlatković</t>
  </si>
  <si>
    <t>Petra Stipetić</t>
  </si>
  <si>
    <t>Klara Uhrl</t>
  </si>
  <si>
    <t>Valentina Stipetić</t>
  </si>
  <si>
    <t>Magdalena Stipetić</t>
  </si>
  <si>
    <t>Vanesa Bosilj</t>
  </si>
  <si>
    <t>Marin Rosandić</t>
  </si>
  <si>
    <t>Predrag Turk</t>
  </si>
  <si>
    <t>Franjo Gosarić</t>
  </si>
  <si>
    <t>Bojan Košak</t>
  </si>
  <si>
    <t>Stjepan Jagić</t>
  </si>
  <si>
    <t>Tomislav Tvarog</t>
  </si>
  <si>
    <t>Ninoslav Mikac</t>
  </si>
  <si>
    <t>Luka Štrukelj</t>
  </si>
  <si>
    <t>Matija Vikert</t>
  </si>
  <si>
    <t>Goran Vrček</t>
  </si>
  <si>
    <t>Anđelko Crnčec</t>
  </si>
  <si>
    <t>Zvonimir Žinić</t>
  </si>
  <si>
    <t>Zoran Jagić</t>
  </si>
  <si>
    <t>Božidar Igrec</t>
  </si>
  <si>
    <t>Igor Kolarić</t>
  </si>
  <si>
    <t>Ivica Punčikar</t>
  </si>
  <si>
    <t>Luka Hojski</t>
  </si>
  <si>
    <t>Manuel Korent</t>
  </si>
  <si>
    <t>Nikola Turk</t>
  </si>
  <si>
    <t>Zvonimir Turk</t>
  </si>
  <si>
    <t>Stanislav Štrukelj</t>
  </si>
  <si>
    <t>Branko Horvat</t>
  </si>
  <si>
    <t>Davor Fabić</t>
  </si>
  <si>
    <t>Dražen Cenko</t>
  </si>
  <si>
    <t>Josip Čižmešija</t>
  </si>
  <si>
    <t>Franjo Miser</t>
  </si>
  <si>
    <t>Patrik Herman</t>
  </si>
  <si>
    <t>Mate Punčikar</t>
  </si>
  <si>
    <t>Mihajlo Žinić</t>
  </si>
  <si>
    <t>Tomislav Hraščanec</t>
  </si>
  <si>
    <t>Zoran Vučenik</t>
  </si>
  <si>
    <t>Željko Šimunić</t>
  </si>
  <si>
    <t>Damir Grašić</t>
  </si>
  <si>
    <t>Mladen Grašić</t>
  </si>
  <si>
    <t>Boris Ivančić</t>
  </si>
  <si>
    <t>Josip Kiš</t>
  </si>
  <si>
    <t>Mladen Kovač</t>
  </si>
  <si>
    <t>Radovan Leskovar</t>
  </si>
  <si>
    <t>Jurica Petković</t>
  </si>
  <si>
    <t>Franjo Posavec</t>
  </si>
  <si>
    <t>Franjo Tkalčec</t>
  </si>
  <si>
    <t>Ivan Vukoja</t>
  </si>
  <si>
    <t>Franjo Žarković</t>
  </si>
  <si>
    <t>Stjepan Blažek</t>
  </si>
  <si>
    <t>Franjo Božak</t>
  </si>
  <si>
    <t>Stjepan Čuček</t>
  </si>
  <si>
    <t>Dragutin Danilović</t>
  </si>
  <si>
    <t>Dragutin Horvat</t>
  </si>
  <si>
    <t>Emil Horvat</t>
  </si>
  <si>
    <t>Igor Maček</t>
  </si>
  <si>
    <t>Ivan Rođak</t>
  </si>
  <si>
    <t>Josip Šarić</t>
  </si>
  <si>
    <t>Ilija Višić</t>
  </si>
  <si>
    <t>Gordan Vrbanec</t>
  </si>
  <si>
    <t>Zoran Vidović</t>
  </si>
  <si>
    <t>Nebojša Žnidarić</t>
  </si>
  <si>
    <t>Zlatko Andraković</t>
  </si>
  <si>
    <t>Stjepan Buzov</t>
  </si>
  <si>
    <t>Ivan Holjevac</t>
  </si>
  <si>
    <t>Marijo Horaček</t>
  </si>
  <si>
    <t>Ilija Pemper</t>
  </si>
  <si>
    <t>Goran Jurić-Katušić</t>
  </si>
  <si>
    <t>Davor Klarić</t>
  </si>
  <si>
    <t>Ivica Magaš</t>
  </si>
  <si>
    <t>Miroslav Mitrović</t>
  </si>
  <si>
    <t>Damir Novak</t>
  </si>
  <si>
    <t>Josip Pavlović</t>
  </si>
  <si>
    <t>Krunoslav Prusina</t>
  </si>
  <si>
    <t>Kristijan Puškarić</t>
  </si>
  <si>
    <t>Robert Sokolović</t>
  </si>
  <si>
    <t>Andrija Cindrić</t>
  </si>
  <si>
    <t>Branko Kušt</t>
  </si>
  <si>
    <t>Darko Živić</t>
  </si>
  <si>
    <t>Dragan Ćališ</t>
  </si>
  <si>
    <t>Drago Rukavina</t>
  </si>
  <si>
    <t>Ivica Perković</t>
  </si>
  <si>
    <t>Mato Markovac</t>
  </si>
  <si>
    <t>Mile Drmić</t>
  </si>
  <si>
    <t>Miro Delić</t>
  </si>
  <si>
    <t>Zlatko Javor</t>
  </si>
  <si>
    <t>Bane Tomašić</t>
  </si>
  <si>
    <t>Damir Franjković</t>
  </si>
  <si>
    <t>Dario Đapić</t>
  </si>
  <si>
    <t>Domagoj Đapić</t>
  </si>
  <si>
    <t>Josip Glavaš</t>
  </si>
  <si>
    <t>Mario Brađašević</t>
  </si>
  <si>
    <t>Pavle Filipović</t>
  </si>
  <si>
    <t>Petar Ribarić</t>
  </si>
  <si>
    <t>Zvonko Strinavić</t>
  </si>
  <si>
    <t>Željko Petričević</t>
  </si>
  <si>
    <t>Željko Poljak</t>
  </si>
  <si>
    <t>Đuro Baričić</t>
  </si>
  <si>
    <t>Dejan Buzgo</t>
  </si>
  <si>
    <t>Josip Buzgo</t>
  </si>
  <si>
    <t>Lovro Buzov</t>
  </si>
  <si>
    <t>Marko Cvitković</t>
  </si>
  <si>
    <t>Ivan Ćosić</t>
  </si>
  <si>
    <t>Dražen Drempetić</t>
  </si>
  <si>
    <t>Mario Drempetić</t>
  </si>
  <si>
    <t>Ivan Duspara</t>
  </si>
  <si>
    <t>Mihael Grivičić</t>
  </si>
  <si>
    <t>Mihael Krznarić</t>
  </si>
  <si>
    <t>Damir Lavrić</t>
  </si>
  <si>
    <t>Robert Lorenc</t>
  </si>
  <si>
    <t>Branko Magaš</t>
  </si>
  <si>
    <t>Robert Marić</t>
  </si>
  <si>
    <t>Sven Marić</t>
  </si>
  <si>
    <t>Nikola Martinović</t>
  </si>
  <si>
    <t>Duje Matić</t>
  </si>
  <si>
    <t>Krunoslav Pemper</t>
  </si>
  <si>
    <t>Arijan Rukavina</t>
  </si>
  <si>
    <t>Vladimir Bemko</t>
  </si>
  <si>
    <t>Tomislav Biželj</t>
  </si>
  <si>
    <t>Josip Bošnjak</t>
  </si>
  <si>
    <t>Darko Ćorković</t>
  </si>
  <si>
    <t>Miroslav Franješević</t>
  </si>
  <si>
    <t>Ante Jurišić</t>
  </si>
  <si>
    <t>Zrinko Kapetanić</t>
  </si>
  <si>
    <t>Dejan Križanić</t>
  </si>
  <si>
    <t>Damir Lovrić</t>
  </si>
  <si>
    <t>Đorđe Mihovilović</t>
  </si>
  <si>
    <t>Siniša Mrmak</t>
  </si>
  <si>
    <t>Damir Pavić</t>
  </si>
  <si>
    <t>Petar Serdar</t>
  </si>
  <si>
    <t>Josip Tokić</t>
  </si>
  <si>
    <t>Boris Silić</t>
  </si>
  <si>
    <t>Ivan Silić</t>
  </si>
  <si>
    <t>Ljubomir Pintarić</t>
  </si>
  <si>
    <t>Stjepan Vrček</t>
  </si>
  <si>
    <t>Nenad Mesić</t>
  </si>
  <si>
    <t>Zdravko Hojski</t>
  </si>
  <si>
    <t>Stanko Dugi</t>
  </si>
  <si>
    <t>Velimir Črepinko</t>
  </si>
  <si>
    <t>Mario Bunić</t>
  </si>
  <si>
    <t>Samir Borčak</t>
  </si>
  <si>
    <t>Josip Balažinec</t>
  </si>
  <si>
    <t>Nikola Bedeković</t>
  </si>
  <si>
    <t>Dragan Božić</t>
  </si>
  <si>
    <t>Branko Dumbović</t>
  </si>
  <si>
    <t>Dražen Dvorščak</t>
  </si>
  <si>
    <t>Damir Habunek</t>
  </si>
  <si>
    <t>Mladen Jelenečki</t>
  </si>
  <si>
    <t>Branko Klinec</t>
  </si>
  <si>
    <t>Josip Kovačić</t>
  </si>
  <si>
    <t>Dragutin Miškulin</t>
  </si>
  <si>
    <t>Ivan Rožman</t>
  </si>
  <si>
    <t>Siniša Šumiga</t>
  </si>
  <si>
    <t>Josip Bistrović</t>
  </si>
  <si>
    <t>Nikola Drožđek</t>
  </si>
  <si>
    <t>Srećko Hojski</t>
  </si>
  <si>
    <t>Dubravko Jurinić</t>
  </si>
  <si>
    <t>Bernardo Kalauz</t>
  </si>
  <si>
    <t>Dimitrije Kolarić</t>
  </si>
  <si>
    <t>Vid Labaš</t>
  </si>
  <si>
    <t>Branko Marković</t>
  </si>
  <si>
    <t>Ivan Poljan</t>
  </si>
  <si>
    <t>Nikola Puclin</t>
  </si>
  <si>
    <t>Josip Puškadija</t>
  </si>
  <si>
    <t>Marino Vincek</t>
  </si>
  <si>
    <t>Robert Dukši</t>
  </si>
  <si>
    <t>Vladimir Habek</t>
  </si>
  <si>
    <t>Boško Hohnjec</t>
  </si>
  <si>
    <t>Robert Lesinger</t>
  </si>
  <si>
    <t>Željko Majcen</t>
  </si>
  <si>
    <t>Stanko Ožvatić</t>
  </si>
  <si>
    <t>Miroslav Peršić</t>
  </si>
  <si>
    <t>Tomislav Peršić</t>
  </si>
  <si>
    <t>Zlatko Peršić</t>
  </si>
  <si>
    <t>Zvonko Štabi</t>
  </si>
  <si>
    <t>Goran Pintarić</t>
  </si>
  <si>
    <t>Josip Babić</t>
  </si>
  <si>
    <t>Krešimir Bajer</t>
  </si>
  <si>
    <t>Mario Grabar</t>
  </si>
  <si>
    <t>Marino Habek</t>
  </si>
  <si>
    <t>Mihael Habek</t>
  </si>
  <si>
    <t>Mladen Habek</t>
  </si>
  <si>
    <t>Mladen Kancijan</t>
  </si>
  <si>
    <t>Josip Kaniški</t>
  </si>
  <si>
    <t>Damir Keretić</t>
  </si>
  <si>
    <t>Antonio Keretić</t>
  </si>
  <si>
    <t>Robert Kolednjak</t>
  </si>
  <si>
    <t>Stjepan Pintarić</t>
  </si>
  <si>
    <t>Ivica Puklavec</t>
  </si>
  <si>
    <t>Igor Ružić</t>
  </si>
  <si>
    <t>Ivan Večerić</t>
  </si>
  <si>
    <t>Mario Vresk</t>
  </si>
  <si>
    <t>Vedran Bohatka</t>
  </si>
  <si>
    <t>Robert De Villa</t>
  </si>
  <si>
    <t>Drago Drašner</t>
  </si>
  <si>
    <t>Marino Drašner</t>
  </si>
  <si>
    <t>Ninoslav Gorički</t>
  </si>
  <si>
    <t>Ivan Jakovljević</t>
  </si>
  <si>
    <t>Mato Jakovljević</t>
  </si>
  <si>
    <t>Zvonko Klenkar</t>
  </si>
  <si>
    <t>Paolo Del Ponte</t>
  </si>
  <si>
    <t>Zdenko Dal Ponte</t>
  </si>
  <si>
    <t>Gabrijel Salvador</t>
  </si>
  <si>
    <t>Stjepan Šprajc</t>
  </si>
  <si>
    <t>Luko Del Ponte</t>
  </si>
  <si>
    <t>Bojan Burnać</t>
  </si>
  <si>
    <t>Ante Bužančić</t>
  </si>
  <si>
    <t>Matija Cavrić</t>
  </si>
  <si>
    <t>Saša Domitrović</t>
  </si>
  <si>
    <t>Dejan Durman</t>
  </si>
  <si>
    <t>Dražen Đukić</t>
  </si>
  <si>
    <t>Ervin Fuka</t>
  </si>
  <si>
    <t>Krešimir Iveković</t>
  </si>
  <si>
    <t>Tomislav Kožić</t>
  </si>
  <si>
    <t>Abdul Karim Lafta</t>
  </si>
  <si>
    <t>Marijan Smolčić</t>
  </si>
  <si>
    <t>Filip Turkalj</t>
  </si>
  <si>
    <t>Dario Vuković</t>
  </si>
  <si>
    <t>Hrvoje Crnojević</t>
  </si>
  <si>
    <t>Martin Ćurić</t>
  </si>
  <si>
    <t>Dario Duda</t>
  </si>
  <si>
    <t>Ivan Hećimović</t>
  </si>
  <si>
    <t>Marko Hećimović</t>
  </si>
  <si>
    <t>Luka Jajtić</t>
  </si>
  <si>
    <t>Dinko Kasumović</t>
  </si>
  <si>
    <t>Luka Kasumović</t>
  </si>
  <si>
    <t>Adrian Korbel</t>
  </si>
  <si>
    <t>Tomislav Kovačević</t>
  </si>
  <si>
    <t>Marko Krištofić</t>
  </si>
  <si>
    <t>Marinko Matić</t>
  </si>
  <si>
    <t>Zdenko Poleto</t>
  </si>
  <si>
    <t>Antonio Sajko</t>
  </si>
  <si>
    <t>Mato Stjepanović</t>
  </si>
  <si>
    <t>Matej Zboril</t>
  </si>
  <si>
    <t>Darko Zovko</t>
  </si>
  <si>
    <t>Danilo Herić</t>
  </si>
  <si>
    <t>Neven Hinić</t>
  </si>
  <si>
    <t>Zoran Kordas</t>
  </si>
  <si>
    <t>Dubravko Mihalić</t>
  </si>
  <si>
    <t>Darko Miško</t>
  </si>
  <si>
    <t>Goran Musij</t>
  </si>
  <si>
    <t>Ivan Nađ</t>
  </si>
  <si>
    <t>Željko Vacula</t>
  </si>
  <si>
    <t>Goran Vlašić</t>
  </si>
  <si>
    <t>Darko Zeman</t>
  </si>
  <si>
    <t>Branko Bogatić</t>
  </si>
  <si>
    <t>Đuro Cvitić</t>
  </si>
  <si>
    <t>Milan Dragić</t>
  </si>
  <si>
    <t>Luka Đilas</t>
  </si>
  <si>
    <t>Tomislav Đilas</t>
  </si>
  <si>
    <t>Željko Grgić</t>
  </si>
  <si>
    <t>Željko Jugović</t>
  </si>
  <si>
    <t>Danijel Mačković</t>
  </si>
  <si>
    <t>Đurica Matijević</t>
  </si>
  <si>
    <t>Mijo Orlić</t>
  </si>
  <si>
    <t>Ivan Vidaković</t>
  </si>
  <si>
    <t>Jadranko Alapić</t>
  </si>
  <si>
    <t>Nikica Basarić</t>
  </si>
  <si>
    <t>Branko Crnogorac</t>
  </si>
  <si>
    <t>Predrag Dorosulić</t>
  </si>
  <si>
    <t>Zlatko Došen</t>
  </si>
  <si>
    <t>Danko Golac</t>
  </si>
  <si>
    <t>Fadil Ibrahimpašić</t>
  </si>
  <si>
    <t>Mario Išek</t>
  </si>
  <si>
    <t>Nenad Kljaić</t>
  </si>
  <si>
    <t>Vlado Lavrnja</t>
  </si>
  <si>
    <t>Josip Lipovac</t>
  </si>
  <si>
    <t>Miroslav Mirnić</t>
  </si>
  <si>
    <t>Željko Periček</t>
  </si>
  <si>
    <t>Milan Perković</t>
  </si>
  <si>
    <t>Dubravko Prpić</t>
  </si>
  <si>
    <t>Matija Prpić</t>
  </si>
  <si>
    <t>Jasmin Ramić</t>
  </si>
  <si>
    <t>Seifo Ramić</t>
  </si>
  <si>
    <t>Suvat Selmić</t>
  </si>
  <si>
    <t>Robert Vukić</t>
  </si>
  <si>
    <t>Josip Batković</t>
  </si>
  <si>
    <t>Ivan Bedić</t>
  </si>
  <si>
    <t>Adriano de Bona</t>
  </si>
  <si>
    <t>Ivica Brozović</t>
  </si>
  <si>
    <t>Tomo Canjuga</t>
  </si>
  <si>
    <t>Zvonimir Canjuga</t>
  </si>
  <si>
    <t>Ivan Grebenar</t>
  </si>
  <si>
    <t>Leonardo Horvat</t>
  </si>
  <si>
    <t>Borislav Jakovljević</t>
  </si>
  <si>
    <t>Ivan Kojundžić</t>
  </si>
  <si>
    <t>Andrija Krbot</t>
  </si>
  <si>
    <t>Tomislav Pleše</t>
  </si>
  <si>
    <t>Stjepan Strnadica</t>
  </si>
  <si>
    <t>Željko Vlašić</t>
  </si>
  <si>
    <t>Nikola Boromisa</t>
  </si>
  <si>
    <t>Darko Bratković</t>
  </si>
  <si>
    <t>Željko Curman</t>
  </si>
  <si>
    <t>Vlado Đurasek</t>
  </si>
  <si>
    <t>Rudolf Knezić</t>
  </si>
  <si>
    <t>Vlado Kordej</t>
  </si>
  <si>
    <t>Ivan Kralj</t>
  </si>
  <si>
    <t>Božidar Kuharić</t>
  </si>
  <si>
    <t>Ivan Tojčić</t>
  </si>
  <si>
    <t>Darko Tuđa</t>
  </si>
  <si>
    <t>Tomislav Atalić</t>
  </si>
  <si>
    <t>Željko Bićanić</t>
  </si>
  <si>
    <t>Božo Bižanović</t>
  </si>
  <si>
    <t>Dario Draženović</t>
  </si>
  <si>
    <t>Nikola Kraljić</t>
  </si>
  <si>
    <t>Ivica Marković</t>
  </si>
  <si>
    <t>Željko Odorčić</t>
  </si>
  <si>
    <t>Dinko Sekula</t>
  </si>
  <si>
    <t>Ivica Atalić</t>
  </si>
  <si>
    <t>Darko Borčić</t>
  </si>
  <si>
    <t>Marijan Bunčić</t>
  </si>
  <si>
    <t>Nikola Došen</t>
  </si>
  <si>
    <t>Andrej Duić</t>
  </si>
  <si>
    <t>Petar Frković</t>
  </si>
  <si>
    <t>Ivica Jurčić</t>
  </si>
  <si>
    <t>Ivan Lulić</t>
  </si>
  <si>
    <t>Ivan Mataija</t>
  </si>
  <si>
    <t>Stipe Perlić</t>
  </si>
  <si>
    <t>Stipe Štimac</t>
  </si>
  <si>
    <t>Željko Medunić</t>
  </si>
  <si>
    <t>Vlado Alar</t>
  </si>
  <si>
    <t>Fabijan Bodlović</t>
  </si>
  <si>
    <t>Milan Butković</t>
  </si>
  <si>
    <t>Dragan Delač</t>
  </si>
  <si>
    <t>Tihomir Plavi</t>
  </si>
  <si>
    <t>Milan Zdunić</t>
  </si>
  <si>
    <t>Miroslav Zdunić</t>
  </si>
  <si>
    <t>Ejub Bradarić</t>
  </si>
  <si>
    <t>Stanislav Golubić</t>
  </si>
  <si>
    <t>Mile Grdić</t>
  </si>
  <si>
    <t>Stanko Januš</t>
  </si>
  <si>
    <t>Antun Jozičić</t>
  </si>
  <si>
    <t>Šime Karamarko</t>
  </si>
  <si>
    <t>Dragoje Konev</t>
  </si>
  <si>
    <t>Enio Mendica</t>
  </si>
  <si>
    <t>Nikša Mendica</t>
  </si>
  <si>
    <t>Roberto Poropat</t>
  </si>
  <si>
    <t>Vlado Šimičević</t>
  </si>
  <si>
    <t>Marko Šteko</t>
  </si>
  <si>
    <t>Zoran Vrbica</t>
  </si>
  <si>
    <t>Zvonko Vulić</t>
  </si>
  <si>
    <t>Goran Anzur</t>
  </si>
  <si>
    <t>Bruno Flego</t>
  </si>
  <si>
    <t>Alen Gržić</t>
  </si>
  <si>
    <t>Aldo Guštin</t>
  </si>
  <si>
    <t>Božidar Katić</t>
  </si>
  <si>
    <t>Zoran Lovrić</t>
  </si>
  <si>
    <t>Davor Maleš</t>
  </si>
  <si>
    <t>Željko Matošević</t>
  </si>
  <si>
    <t>Silvio Mesarić</t>
  </si>
  <si>
    <t>Dario Prađeno</t>
  </si>
  <si>
    <t>Nadir Ravnić</t>
  </si>
  <si>
    <t>Livio Žužić</t>
  </si>
  <si>
    <t>Ivan Božac</t>
  </si>
  <si>
    <t>Vladislav Jedrejčić</t>
  </si>
  <si>
    <t>Ljubomir Jelenić</t>
  </si>
  <si>
    <t>Mario Juršić</t>
  </si>
  <si>
    <t>Ljubo Pejašinović</t>
  </si>
  <si>
    <t>Silvio Skandel</t>
  </si>
  <si>
    <t>Silvano Svitić</t>
  </si>
  <si>
    <t>Emil Špelić</t>
  </si>
  <si>
    <t>Lino Žiković</t>
  </si>
  <si>
    <t>Bruno Žužić</t>
  </si>
  <si>
    <t>Mario Bolković</t>
  </si>
  <si>
    <t>Ljubo Božac</t>
  </si>
  <si>
    <t>Srečko Buršić</t>
  </si>
  <si>
    <t>Boris Funčić</t>
  </si>
  <si>
    <t>Mario Grabovac</t>
  </si>
  <si>
    <t>Alen Išić</t>
  </si>
  <si>
    <t>Ivan Jelenić</t>
  </si>
  <si>
    <t>Velimir Lencović</t>
  </si>
  <si>
    <t>Zoran Mihajlović</t>
  </si>
  <si>
    <t>Karson Mirčić</t>
  </si>
  <si>
    <t>Milorad Paus</t>
  </si>
  <si>
    <t>Gianni Rabac</t>
  </si>
  <si>
    <t>Darko Šafar</t>
  </si>
  <si>
    <t>Vjekoslav Vido</t>
  </si>
  <si>
    <t>Dean Žužić</t>
  </si>
  <si>
    <t>Nikola Rusak</t>
  </si>
  <si>
    <t>Marko Bertić</t>
  </si>
  <si>
    <t>Željko Horvat</t>
  </si>
  <si>
    <t>Marijan Kirin</t>
  </si>
  <si>
    <t>Josip Knapić</t>
  </si>
  <si>
    <t>Ivan Pernjak</t>
  </si>
  <si>
    <t>Dragoljub Perović</t>
  </si>
  <si>
    <t>Zvonimir Posavec</t>
  </si>
  <si>
    <t>Tomislav Sanković</t>
  </si>
  <si>
    <t>Miroslav Tkalec</t>
  </si>
  <si>
    <t>Tomica Vratarić</t>
  </si>
  <si>
    <t>Mirko Banjac</t>
  </si>
  <si>
    <t>Antun Bionda</t>
  </si>
  <si>
    <t>Petar Blažok</t>
  </si>
  <si>
    <t>Ivan Buković</t>
  </si>
  <si>
    <t>Ivica Hercigonja</t>
  </si>
  <si>
    <t>Zdravko Lovašen</t>
  </si>
  <si>
    <t>Đuro Petrović</t>
  </si>
  <si>
    <t>Marko Preksavec</t>
  </si>
  <si>
    <t>Stevo Preksavec</t>
  </si>
  <si>
    <t>Tomislav Šiptar</t>
  </si>
  <si>
    <t>Franjo Vokšan</t>
  </si>
  <si>
    <t>Zdravko Vokšan</t>
  </si>
  <si>
    <t>Dražen Vugrinec</t>
  </si>
  <si>
    <t>Hrvoje Barbir</t>
  </si>
  <si>
    <t>Ivan Božin</t>
  </si>
  <si>
    <t>Đani Buzuk</t>
  </si>
  <si>
    <t>Davor Dasović</t>
  </si>
  <si>
    <t>Ivan Dukarić</t>
  </si>
  <si>
    <t>Stjepan Đureta</t>
  </si>
  <si>
    <t>Hrvoje Grotić</t>
  </si>
  <si>
    <t>Vlado Jalšić</t>
  </si>
  <si>
    <t>Drago Votuc</t>
  </si>
  <si>
    <t>Siniša Zidar</t>
  </si>
  <si>
    <t>Mladen Ganžulić</t>
  </si>
  <si>
    <t>Vladimir Grošanić</t>
  </si>
  <si>
    <t>Slavko Maltarić</t>
  </si>
  <si>
    <t>Zdravko Miklošić</t>
  </si>
  <si>
    <t>Zvonimir Prepelić</t>
  </si>
  <si>
    <t>Franjo Sinjeri</t>
  </si>
  <si>
    <t>Goran Šegerec</t>
  </si>
  <si>
    <t>Zdravko Vučić</t>
  </si>
  <si>
    <t>Željko Brdar</t>
  </si>
  <si>
    <t>Josip Brkljačić</t>
  </si>
  <si>
    <t>Aleksandar Caga</t>
  </si>
  <si>
    <t>Tomislav Grčević</t>
  </si>
  <si>
    <t>Dino Jelinić</t>
  </si>
  <si>
    <t>Stipe Jelinić</t>
  </si>
  <si>
    <t>Ivica Mraović</t>
  </si>
  <si>
    <t>Boris Nikšić</t>
  </si>
  <si>
    <t>Josip Prpić</t>
  </si>
  <si>
    <t>Robert Tomljanović</t>
  </si>
  <si>
    <t>Željko Tomljenović</t>
  </si>
  <si>
    <t>Ivan Vrban</t>
  </si>
  <si>
    <t>Matija Benotić</t>
  </si>
  <si>
    <t>Zlatko Betlehem</t>
  </si>
  <si>
    <t>Marijan Česi</t>
  </si>
  <si>
    <t>Boris Ivaniš</t>
  </si>
  <si>
    <t>Nenad Mihajlović</t>
  </si>
  <si>
    <t>Zlatko Ružman</t>
  </si>
  <si>
    <t>Miroslav Šaško</t>
  </si>
  <si>
    <t>Saša Štefić</t>
  </si>
  <si>
    <t>Ilija Đaković</t>
  </si>
  <si>
    <t>Josip Filajdić</t>
  </si>
  <si>
    <t>Krešimir Grčević</t>
  </si>
  <si>
    <t>Hrvoje Klanjčić</t>
  </si>
  <si>
    <t>Tomislav Klarić</t>
  </si>
  <si>
    <t>Ivica Mišić</t>
  </si>
  <si>
    <t>Zvonko Mišić</t>
  </si>
  <si>
    <t>Ivan Nemec</t>
  </si>
  <si>
    <t>Željko Rakitić</t>
  </si>
  <si>
    <t>Gabrijel Skok</t>
  </si>
  <si>
    <t>Duško Šetka</t>
  </si>
  <si>
    <t>Robert Zirdum</t>
  </si>
  <si>
    <t>Ivan Babić</t>
  </si>
  <si>
    <t>Tomislav Rakitić</t>
  </si>
  <si>
    <t>Anto Bodlović</t>
  </si>
  <si>
    <t>Drago Brizar</t>
  </si>
  <si>
    <t>Antun Grabovac</t>
  </si>
  <si>
    <t>Zvonimir Jurišić</t>
  </si>
  <si>
    <t>Anto Kovač</t>
  </si>
  <si>
    <t>Petar Kujundžić</t>
  </si>
  <si>
    <t>Stipan Liović</t>
  </si>
  <si>
    <t>Ljubiša Tasić</t>
  </si>
  <si>
    <t>Zlatko Valić</t>
  </si>
  <si>
    <t>Matej Barić</t>
  </si>
  <si>
    <t>Josip Bićanić</t>
  </si>
  <si>
    <t>Srećko Bićanić</t>
  </si>
  <si>
    <t>Daniel Kolar</t>
  </si>
  <si>
    <t>Dragan Krizmanić</t>
  </si>
  <si>
    <t>Tomislav Mlinarić</t>
  </si>
  <si>
    <t>Vladimir Rapaić</t>
  </si>
  <si>
    <t>Dalibor Špoljarić</t>
  </si>
  <si>
    <t>Milan Žafran</t>
  </si>
  <si>
    <t>Dražen Draženović</t>
  </si>
  <si>
    <t>Željko Draženović</t>
  </si>
  <si>
    <t>Ivica Jurković</t>
  </si>
  <si>
    <t>Jure Katalinić</t>
  </si>
  <si>
    <t>Davor Kostelac</t>
  </si>
  <si>
    <t>Davor Matasić</t>
  </si>
  <si>
    <t>Dražen Netahli</t>
  </si>
  <si>
    <t>Želimir Ostojić</t>
  </si>
  <si>
    <t>Goran Majetić</t>
  </si>
  <si>
    <t>Darko Alešković</t>
  </si>
  <si>
    <t>Ivica Bunjevčević</t>
  </si>
  <si>
    <t>Stjepan Butorac</t>
  </si>
  <si>
    <t>Milan Cvitković</t>
  </si>
  <si>
    <t>Ante Devčić</t>
  </si>
  <si>
    <t>Damir Devčić</t>
  </si>
  <si>
    <t>Hrvoje Devčić</t>
  </si>
  <si>
    <t>Bore Juričević</t>
  </si>
  <si>
    <t>Kristijan Kolak</t>
  </si>
  <si>
    <t>Miroslav Kostelac</t>
  </si>
  <si>
    <t>Zvonimir Kranjčević</t>
  </si>
  <si>
    <t>Nikica Kučan</t>
  </si>
  <si>
    <t>Dubravko Mesić</t>
  </si>
  <si>
    <t>Krešimir Mesić</t>
  </si>
  <si>
    <t>Ivan Nikšić</t>
  </si>
  <si>
    <t>Josip Orešković</t>
  </si>
  <si>
    <t>Nikola Pavelić</t>
  </si>
  <si>
    <t>Stjepan Perlić</t>
  </si>
  <si>
    <t>Božo Rogić</t>
  </si>
  <si>
    <t>Damir Sladović</t>
  </si>
  <si>
    <t>Boris Sušić</t>
  </si>
  <si>
    <t>Marko Vidak</t>
  </si>
  <si>
    <t>Marko Zrile</t>
  </si>
  <si>
    <t>Petar Zubčić</t>
  </si>
  <si>
    <t>Ivan Gavran</t>
  </si>
  <si>
    <t>Marko Liović</t>
  </si>
  <si>
    <t>Mateo Benović</t>
  </si>
  <si>
    <t>Ivica Bertović</t>
  </si>
  <si>
    <t>Andrija Božičević</t>
  </si>
  <si>
    <t>Zvonko Buk</t>
  </si>
  <si>
    <t>Marin Butković</t>
  </si>
  <si>
    <t>Matija Cindrić</t>
  </si>
  <si>
    <t>Josip Gočen</t>
  </si>
  <si>
    <t>Rolando Graovac</t>
  </si>
  <si>
    <t>Tomislav Grdić</t>
  </si>
  <si>
    <t>Duško Gvozdić</t>
  </si>
  <si>
    <t>Joško Matijašić</t>
  </si>
  <si>
    <t>David Mazor</t>
  </si>
  <si>
    <t>Zlatan Mazor</t>
  </si>
  <si>
    <t>Ivica Puškarić</t>
  </si>
  <si>
    <t>Branko Stipetić</t>
  </si>
  <si>
    <t>Josip Stipetić</t>
  </si>
  <si>
    <t>Karlo Stipetić</t>
  </si>
  <si>
    <t>Nikola Stipetić</t>
  </si>
  <si>
    <t>Tomislav Stipetić</t>
  </si>
  <si>
    <t>Mile Štrk</t>
  </si>
  <si>
    <t>Ivica Bićanić</t>
  </si>
  <si>
    <t>Ivan Bogović</t>
  </si>
  <si>
    <t>Jurica Bogović</t>
  </si>
  <si>
    <t>Dejan Lucić</t>
  </si>
  <si>
    <t>Davor Gračan</t>
  </si>
  <si>
    <t>Ivan Obajdin</t>
  </si>
  <si>
    <t>Josip Obajdin</t>
  </si>
  <si>
    <t>Milan Obajdin</t>
  </si>
  <si>
    <t>Zdravko Obajdin</t>
  </si>
  <si>
    <t>Antonio Petrović</t>
  </si>
  <si>
    <t>Ivan Petrović</t>
  </si>
  <si>
    <t>Joško Rendulić</t>
  </si>
  <si>
    <t>Šimun Rendulić</t>
  </si>
  <si>
    <t>Vlado Sminderovac</t>
  </si>
  <si>
    <t>Jovo Smoljanović</t>
  </si>
  <si>
    <t>Damir Vuković</t>
  </si>
  <si>
    <t>Tomislav Vuković</t>
  </si>
  <si>
    <t>Radoje Bakarić</t>
  </si>
  <si>
    <t>Đorđe Čupurdija</t>
  </si>
  <si>
    <t>Zvonko Kovačić</t>
  </si>
  <si>
    <t>Damir Pavlaković</t>
  </si>
  <si>
    <t>Dario Novosel</t>
  </si>
  <si>
    <t>Ivan Pavlić</t>
  </si>
  <si>
    <t>Ivan Požega</t>
  </si>
  <si>
    <t>Dražen Stupić</t>
  </si>
  <si>
    <t>Ivica Škrak</t>
  </si>
  <si>
    <t>Miroslav Šegina</t>
  </si>
  <si>
    <t>Milan Turkalj</t>
  </si>
  <si>
    <t>Željko Belobrajdić</t>
  </si>
  <si>
    <t>Mladen Briški</t>
  </si>
  <si>
    <t>Željko Fuček</t>
  </si>
  <si>
    <t>Vladimir Glavač</t>
  </si>
  <si>
    <t>Bojan Jagorinec</t>
  </si>
  <si>
    <t>Marinko Jakšić</t>
  </si>
  <si>
    <t>Josip Latković</t>
  </si>
  <si>
    <t>Miroslav Mance</t>
  </si>
  <si>
    <t>Ivan Mateša</t>
  </si>
  <si>
    <t>Hrvoje Medarić</t>
  </si>
  <si>
    <t>Vedran Mikić</t>
  </si>
  <si>
    <t>Goran Osmičević</t>
  </si>
  <si>
    <t>Tomislav Oštarčević</t>
  </si>
  <si>
    <t>Juraj Palajsa</t>
  </si>
  <si>
    <t>Krešimir Perković</t>
  </si>
  <si>
    <t>Zdenko Pomoravec</t>
  </si>
  <si>
    <t>Damir Rojtinić</t>
  </si>
  <si>
    <t>Igor Štefanac</t>
  </si>
  <si>
    <t>Mile Žaja</t>
  </si>
  <si>
    <t>Ratko Žarković</t>
  </si>
  <si>
    <t>Jozo Begić</t>
  </si>
  <si>
    <t>Marijan Benković</t>
  </si>
  <si>
    <t>Željko Božičević</t>
  </si>
  <si>
    <t>Davor Celinšćak</t>
  </si>
  <si>
    <t>Ivan Čurilović</t>
  </si>
  <si>
    <t>Ivica Golubić</t>
  </si>
  <si>
    <t>Grgo Huljev</t>
  </si>
  <si>
    <t>Marijan Jezerinac</t>
  </si>
  <si>
    <t>Željko Laskač</t>
  </si>
  <si>
    <t>Igor Profozić</t>
  </si>
  <si>
    <t>Ivica Profozić</t>
  </si>
  <si>
    <t>Josip Sabljarić</t>
  </si>
  <si>
    <t>Milić Sučević</t>
  </si>
  <si>
    <t>Ivica Tomljanović</t>
  </si>
  <si>
    <t>Igor Vazgeč</t>
  </si>
  <si>
    <t>Vladimir Kolić</t>
  </si>
  <si>
    <t>Danko Magdić</t>
  </si>
  <si>
    <t>Marinko Magdić</t>
  </si>
  <si>
    <t>Ivan Stipetić</t>
  </si>
  <si>
    <t>Marin Stipetić</t>
  </si>
  <si>
    <t>Antonio Sušanj</t>
  </si>
  <si>
    <t>Josip Sušanj</t>
  </si>
  <si>
    <t>Mate Sušanj</t>
  </si>
  <si>
    <t>Zdravko Vuković</t>
  </si>
  <si>
    <t>Zlatko Vuković</t>
  </si>
  <si>
    <t>Branko Bajt</t>
  </si>
  <si>
    <t>Mirko Birač</t>
  </si>
  <si>
    <t>Danko Gašparović</t>
  </si>
  <si>
    <t>Ivica Gašparović</t>
  </si>
  <si>
    <t>Ante Hećimović</t>
  </si>
  <si>
    <t>Mladen Hećimović</t>
  </si>
  <si>
    <t>Anton Marković</t>
  </si>
  <si>
    <t>Zlatko Neralić</t>
  </si>
  <si>
    <t>Božo Pavlaković</t>
  </si>
  <si>
    <t>Nenad Plivelić</t>
  </si>
  <si>
    <t>Ivan Salopek</t>
  </si>
  <si>
    <t>Milan Domitrović</t>
  </si>
  <si>
    <t>Goran Lovrić</t>
  </si>
  <si>
    <t>Krunoslav Lovrić</t>
  </si>
  <si>
    <t>Nikola Neralić</t>
  </si>
  <si>
    <t>Goran Sabljak</t>
  </si>
  <si>
    <t>Zvonko Salopek</t>
  </si>
  <si>
    <t>Stevo Šlat</t>
  </si>
  <si>
    <t>Dane Gašparović</t>
  </si>
  <si>
    <t>Josip Hodak</t>
  </si>
  <si>
    <t>Slavko Kolar</t>
  </si>
  <si>
    <t>Milan Mlinarić</t>
  </si>
  <si>
    <t>Nikola Ninković</t>
  </si>
  <si>
    <t>Miroslav Obajdin</t>
  </si>
  <si>
    <t>Petar Prebeg</t>
  </si>
  <si>
    <t>Marijan Sabljak</t>
  </si>
  <si>
    <t>Tomislav Turkalj</t>
  </si>
  <si>
    <t>Božidar Vergaš</t>
  </si>
  <si>
    <t>Edi Alagić</t>
  </si>
  <si>
    <t>Tihomir Bratić</t>
  </si>
  <si>
    <t>Zdravko Cegur</t>
  </si>
  <si>
    <t>Danijel Herman</t>
  </si>
  <si>
    <t>Jako Filipi</t>
  </si>
  <si>
    <t>Božidar Kušec</t>
  </si>
  <si>
    <t>Dubravko Kušec</t>
  </si>
  <si>
    <t>Petar Martinac</t>
  </si>
  <si>
    <t>Nenad Munčić</t>
  </si>
  <si>
    <t>Darko Papić</t>
  </si>
  <si>
    <t>Filip Požega</t>
  </si>
  <si>
    <t>Luka Požega</t>
  </si>
  <si>
    <t>Nikica Radenčić-Ivičić</t>
  </si>
  <si>
    <t>Josip Ribičić</t>
  </si>
  <si>
    <t>Željko Vukelić</t>
  </si>
  <si>
    <t>Ivan Vuljanić</t>
  </si>
  <si>
    <t>Nikola Birač</t>
  </si>
  <si>
    <t>Željko Herman</t>
  </si>
  <si>
    <t>Vlado Idžan</t>
  </si>
  <si>
    <t>Neven Luketić</t>
  </si>
  <si>
    <t>Ivan Matjanec</t>
  </si>
  <si>
    <t>Kruno Medved</t>
  </si>
  <si>
    <t>Milan Ostović</t>
  </si>
  <si>
    <t>Ivica Sušanj</t>
  </si>
  <si>
    <t>Dragan Vučić</t>
  </si>
  <si>
    <t>Josip Abramić</t>
  </si>
  <si>
    <t>Ivan Bartulović</t>
  </si>
  <si>
    <t>Zvonimir Hartman</t>
  </si>
  <si>
    <t>Dragutin Katalenić</t>
  </si>
  <si>
    <t>Igor Koričić</t>
  </si>
  <si>
    <t>Stjepan Koričić</t>
  </si>
  <si>
    <t>Igor Matić</t>
  </si>
  <si>
    <t>Darko Mikolin</t>
  </si>
  <si>
    <t>Stjepan Popadić</t>
  </si>
  <si>
    <t>Marko Ringel</t>
  </si>
  <si>
    <t>Mirko Stanković</t>
  </si>
  <si>
    <t>Ljubomir Takalić</t>
  </si>
  <si>
    <t>Ivica Vicić</t>
  </si>
  <si>
    <t>Veselko Petrović</t>
  </si>
  <si>
    <t>Samir Bajraktari</t>
  </si>
  <si>
    <t>Marin Bakša</t>
  </si>
  <si>
    <t>Mateo Bakša</t>
  </si>
  <si>
    <t>Zdravko Bakša</t>
  </si>
  <si>
    <t>Darko Bogdan</t>
  </si>
  <si>
    <t>Ilija Gašić</t>
  </si>
  <si>
    <t>Slavko Gašić</t>
  </si>
  <si>
    <t>Ernest Laco</t>
  </si>
  <si>
    <t>Vlado Muhvić</t>
  </si>
  <si>
    <t>Ivan Strmečki</t>
  </si>
  <si>
    <t>Dino Bulka</t>
  </si>
  <si>
    <t>Ivan Čačić</t>
  </si>
  <si>
    <t>Dario Domnjak</t>
  </si>
  <si>
    <t>Dražen Grgić-Ivanković</t>
  </si>
  <si>
    <t>Matija Ivančok</t>
  </si>
  <si>
    <t>Danijel Rončević</t>
  </si>
  <si>
    <t>Davor Rončević</t>
  </si>
  <si>
    <t>Alen Trošelj</t>
  </si>
  <si>
    <t>Dario Zidar</t>
  </si>
  <si>
    <t>Budimir Dragojević</t>
  </si>
  <si>
    <t>Zlatko Erceg</t>
  </si>
  <si>
    <t>Igor Jukić</t>
  </si>
  <si>
    <t>Velimir Jukić</t>
  </si>
  <si>
    <t>Domagoj Kopecki</t>
  </si>
  <si>
    <t>Miroslav Lončar</t>
  </si>
  <si>
    <t>Perija Marić</t>
  </si>
  <si>
    <t>Martin Obad</t>
  </si>
  <si>
    <t>Vinko Raspudić</t>
  </si>
  <si>
    <t>Hrvoje Živković</t>
  </si>
  <si>
    <t>Ivan Živković</t>
  </si>
  <si>
    <t>Ivica Begović</t>
  </si>
  <si>
    <t>Željko Biloš</t>
  </si>
  <si>
    <t>Niko Bogdanović</t>
  </si>
  <si>
    <t>Marko Jeličić</t>
  </si>
  <si>
    <t>Nedeljko Jeličić</t>
  </si>
  <si>
    <t>Vlado Knežević</t>
  </si>
  <si>
    <t>Ivan Kovačević</t>
  </si>
  <si>
    <t>Milenko Nikolić</t>
  </si>
  <si>
    <t>Željko Rupčić</t>
  </si>
  <si>
    <t>Dario Šipalo</t>
  </si>
  <si>
    <t>Srećko Vuka</t>
  </si>
  <si>
    <t>Darko Androš</t>
  </si>
  <si>
    <t>Franjo Fedor</t>
  </si>
  <si>
    <t>Damir Hvizdak</t>
  </si>
  <si>
    <t>Miljenko Ljubić</t>
  </si>
  <si>
    <t>Vlado Markulić</t>
  </si>
  <si>
    <t>Stanko Martinović</t>
  </si>
  <si>
    <t>Mario Mikičić</t>
  </si>
  <si>
    <t>Marko Pritišanac</t>
  </si>
  <si>
    <t>Zvonimir Satler</t>
  </si>
  <si>
    <t>Matej Cvitanušić</t>
  </si>
  <si>
    <t>Hrvoje Harkanovac</t>
  </si>
  <si>
    <t>Hrvoje Horžitzky</t>
  </si>
  <si>
    <t>Zvonimir Horžitzky</t>
  </si>
  <si>
    <t>Mario Liović</t>
  </si>
  <si>
    <t>Mario Mušanić</t>
  </si>
  <si>
    <t>Damir Ozuška</t>
  </si>
  <si>
    <t>Igor Pofuk</t>
  </si>
  <si>
    <t>Ivan Pušić</t>
  </si>
  <si>
    <t>Dario Radoš</t>
  </si>
  <si>
    <t>Josip Rukavina</t>
  </si>
  <si>
    <t>Tomislav Tačković</t>
  </si>
  <si>
    <t>Marko Tomić</t>
  </si>
  <si>
    <t>Matija Tutnjević</t>
  </si>
  <si>
    <t>Milan Tutnjević</t>
  </si>
  <si>
    <t>Tomislav Vidaković</t>
  </si>
  <si>
    <t>Željko Vidaković</t>
  </si>
  <si>
    <t>Damir Bimbi</t>
  </si>
  <si>
    <t>Goran Duka</t>
  </si>
  <si>
    <t>Stjepan Fotak</t>
  </si>
  <si>
    <t>Vlado Fotak</t>
  </si>
  <si>
    <t>Predrag Lovrić</t>
  </si>
  <si>
    <t>Berislav Milojević</t>
  </si>
  <si>
    <t>Željko Selak</t>
  </si>
  <si>
    <t>Vlado Tomas</t>
  </si>
  <si>
    <t>Tibor Bece</t>
  </si>
  <si>
    <t>Ivan Hazenauer</t>
  </si>
  <si>
    <t>Ivo Klasan</t>
  </si>
  <si>
    <t>Boris Milaković</t>
  </si>
  <si>
    <t>Branimir Mutnjaković</t>
  </si>
  <si>
    <t>Damir Pavlović</t>
  </si>
  <si>
    <t>Damir Šimunović</t>
  </si>
  <si>
    <t>Stipo Andrijević</t>
  </si>
  <si>
    <t>Vlado Deanović</t>
  </si>
  <si>
    <t>Goran Kaurinović</t>
  </si>
  <si>
    <t>Ivo Matić</t>
  </si>
  <si>
    <t>Dražen Puljašević</t>
  </si>
  <si>
    <t>Filip Soldić</t>
  </si>
  <si>
    <t>Franjo Soldo</t>
  </si>
  <si>
    <t>Karlo Usnik</t>
  </si>
  <si>
    <t>Jure Barišić</t>
  </si>
  <si>
    <t>Marko Bošković</t>
  </si>
  <si>
    <t>Zoran Bošnjak</t>
  </si>
  <si>
    <t>Šimo Bošnjaković</t>
  </si>
  <si>
    <t>Boris Hrmić</t>
  </si>
  <si>
    <t>Marko Hrmić</t>
  </si>
  <si>
    <t>Mario Janković</t>
  </si>
  <si>
    <t>Stjepan Neruda</t>
  </si>
  <si>
    <t>Mario Trnokop</t>
  </si>
  <si>
    <t>Josip Zambo</t>
  </si>
  <si>
    <t>Ivica Gačić</t>
  </si>
  <si>
    <t>Mate Jurić</t>
  </si>
  <si>
    <t>Krešimir Kalčik</t>
  </si>
  <si>
    <t>Tomislav Kalužnik</t>
  </si>
  <si>
    <t>Josip Lončarević</t>
  </si>
  <si>
    <t>Zvonimir Majer</t>
  </si>
  <si>
    <t>Siniša Matić</t>
  </si>
  <si>
    <t>Jurica Matijević</t>
  </si>
  <si>
    <t>Željko Samardžić</t>
  </si>
  <si>
    <t>Hrvoje Bakić</t>
  </si>
  <si>
    <t>Velibor Vujić</t>
  </si>
  <si>
    <t>Filip Filipović</t>
  </si>
  <si>
    <t>Želimir Hercigonja</t>
  </si>
  <si>
    <t>Andrija Malkoč</t>
  </si>
  <si>
    <t>Antun Mandurić</t>
  </si>
  <si>
    <t>Vladimir Pejanović</t>
  </si>
  <si>
    <t>Valentin Pemper</t>
  </si>
  <si>
    <t>Vinko Radičević</t>
  </si>
  <si>
    <t>Dražen Tadijanović</t>
  </si>
  <si>
    <t>Jozo Brezicki</t>
  </si>
  <si>
    <t>Ivan Ivanković</t>
  </si>
  <si>
    <t>Marijan Jurić</t>
  </si>
  <si>
    <t>Željko Jurić</t>
  </si>
  <si>
    <t>Slobodan Manović</t>
  </si>
  <si>
    <t>Miroslav Peroutka</t>
  </si>
  <si>
    <t>Ivan Romić</t>
  </si>
  <si>
    <t>Matija Romić</t>
  </si>
  <si>
    <t>Tomislav Romić</t>
  </si>
  <si>
    <t>Josip Soudek</t>
  </si>
  <si>
    <t>Josip Svoboda</t>
  </si>
  <si>
    <t>Krešimir Vidačić</t>
  </si>
  <si>
    <t>Ivica Hormot</t>
  </si>
  <si>
    <t>Ilija Puhmajer</t>
  </si>
  <si>
    <t>Davor Schrotter</t>
  </si>
  <si>
    <t>Domagoj Tušim</t>
  </si>
  <si>
    <t>Mirko Tušim</t>
  </si>
  <si>
    <t>Antonio Juranović</t>
  </si>
  <si>
    <t>Željko Major</t>
  </si>
  <si>
    <t>Dražen Pierobon</t>
  </si>
  <si>
    <t>Davor Štor</t>
  </si>
  <si>
    <t>Alen Birešić</t>
  </si>
  <si>
    <t>Dragan Blažević</t>
  </si>
  <si>
    <t>Josip Dumančić</t>
  </si>
  <si>
    <t>Siniša Karačić</t>
  </si>
  <si>
    <t>Darko Major</t>
  </si>
  <si>
    <t>Srećko Belac</t>
  </si>
  <si>
    <t>Tomislav Luksetić</t>
  </si>
  <si>
    <t>Božidar Petrovečki</t>
  </si>
  <si>
    <t>Damir Rendić</t>
  </si>
  <si>
    <t>Žarko Štampf</t>
  </si>
  <si>
    <t>Josip Bohović</t>
  </si>
  <si>
    <t>Jasmin Čamdžić</t>
  </si>
  <si>
    <t>Vitomir Juranović</t>
  </si>
  <si>
    <t>Ivan Katalinić</t>
  </si>
  <si>
    <t>Željko Pavković</t>
  </si>
  <si>
    <t>Tomislav Turković</t>
  </si>
  <si>
    <t>Boris Baraba</t>
  </si>
  <si>
    <t>Jovica Kosanović</t>
  </si>
  <si>
    <t>Ljubomir Mamula</t>
  </si>
  <si>
    <t>Siniša Mamula</t>
  </si>
  <si>
    <t>Milorad Polovina</t>
  </si>
  <si>
    <t>Rade Radulović</t>
  </si>
  <si>
    <t>Milan Stipanović</t>
  </si>
  <si>
    <t>Nikola Stjepanović</t>
  </si>
  <si>
    <t>Nikola Vignjević</t>
  </si>
  <si>
    <t>Saša Vignjević</t>
  </si>
  <si>
    <t>Slobodan Vignjević</t>
  </si>
  <si>
    <t>Ivan Brnelić</t>
  </si>
  <si>
    <t>Matej Frlan</t>
  </si>
  <si>
    <t>Matija Frlan</t>
  </si>
  <si>
    <t>Dominik Jakovac</t>
  </si>
  <si>
    <t>Ivan Janeš</t>
  </si>
  <si>
    <t>Milan Kardum</t>
  </si>
  <si>
    <t>Darko Karlović</t>
  </si>
  <si>
    <t>Martin Latinović</t>
  </si>
  <si>
    <t>Matija Marković</t>
  </si>
  <si>
    <t>Damir Matković</t>
  </si>
  <si>
    <t>Matej Mrle</t>
  </si>
  <si>
    <t>Zvonimir Mrle</t>
  </si>
  <si>
    <t>Igor Petranović</t>
  </si>
  <si>
    <t>Karlo Petranović</t>
  </si>
  <si>
    <t>Marko Petranović</t>
  </si>
  <si>
    <t>Marino Pleše</t>
  </si>
  <si>
    <t>Zvonimir Pršle</t>
  </si>
  <si>
    <t>Saša Rački</t>
  </si>
  <si>
    <t>Ivan Zrilić</t>
  </si>
  <si>
    <t>Igor Žauhar</t>
  </si>
  <si>
    <t>Marko Jakljević</t>
  </si>
  <si>
    <t>Albin Ivanković</t>
  </si>
  <si>
    <t>Duško Kesić</t>
  </si>
  <si>
    <t>Roko Klobučar</t>
  </si>
  <si>
    <t>Dinko Kolić</t>
  </si>
  <si>
    <t>Kruno Krolo</t>
  </si>
  <si>
    <t>Nikola Mamula</t>
  </si>
  <si>
    <t>Marijo Mužević</t>
  </si>
  <si>
    <t>Dino Senfner</t>
  </si>
  <si>
    <t>Mladen Senfner</t>
  </si>
  <si>
    <t>Marijan Tkalčević</t>
  </si>
  <si>
    <t>Stefan Gotzmann</t>
  </si>
  <si>
    <t>Mario Injić</t>
  </si>
  <si>
    <t>Josip Jeličić</t>
  </si>
  <si>
    <t>Leopold Jurković</t>
  </si>
  <si>
    <t>Dubravko Mance</t>
  </si>
  <si>
    <t>Nikola Mance</t>
  </si>
  <si>
    <t>Marcel Margeta</t>
  </si>
  <si>
    <t>Patrik Margeta</t>
  </si>
  <si>
    <t>Dražen Marković</t>
  </si>
  <si>
    <t>Josip Skender</t>
  </si>
  <si>
    <t>Vatroslav Skender</t>
  </si>
  <si>
    <t>Jan Štefančić</t>
  </si>
  <si>
    <t>Berislav Štimac</t>
  </si>
  <si>
    <t>Lovro Tomljanović</t>
  </si>
  <si>
    <t>Franjo Vic</t>
  </si>
  <si>
    <t>Luka Zibar</t>
  </si>
  <si>
    <t>Nino Zibar</t>
  </si>
  <si>
    <t>Danijel Bertović</t>
  </si>
  <si>
    <t>Danijel Ćosić</t>
  </si>
  <si>
    <t>Denis Fulurija</t>
  </si>
  <si>
    <t>Saša Gorupić</t>
  </si>
  <si>
    <t>Anton Močan</t>
  </si>
  <si>
    <t>Marko Ribić</t>
  </si>
  <si>
    <t>Toni Ribić</t>
  </si>
  <si>
    <t>Toni Rupe</t>
  </si>
  <si>
    <t>Sanjin Ruppe</t>
  </si>
  <si>
    <t>Ljubomir Antonić</t>
  </si>
  <si>
    <t>Mile Butorac</t>
  </si>
  <si>
    <t>Anelio Cvitković</t>
  </si>
  <si>
    <t>Nikica Dragojević</t>
  </si>
  <si>
    <t>Milan Đujić</t>
  </si>
  <si>
    <t>Josip Jerman</t>
  </si>
  <si>
    <t>Ivan Kuharić</t>
  </si>
  <si>
    <t>Andrija Štampf</t>
  </si>
  <si>
    <t>Igor Todorović</t>
  </si>
  <si>
    <t>Damir Brajdić</t>
  </si>
  <si>
    <t>Nikola Dragović</t>
  </si>
  <si>
    <t>Miroslav Grgurić</t>
  </si>
  <si>
    <t>Ivan Kratofil</t>
  </si>
  <si>
    <t>Rade Mrvoš</t>
  </si>
  <si>
    <t>Goran Muhvić</t>
  </si>
  <si>
    <t>Mile Pavlović</t>
  </si>
  <si>
    <t>Jovan Trbović</t>
  </si>
  <si>
    <t>Radomir Trbović</t>
  </si>
  <si>
    <t>Borislav Vučinić</t>
  </si>
  <si>
    <t>Dario Andrejev</t>
  </si>
  <si>
    <t>Dušan Barać</t>
  </si>
  <si>
    <t>Petar Huis</t>
  </si>
  <si>
    <t>Slavko Ivić</t>
  </si>
  <si>
    <t>Antun Jurčević</t>
  </si>
  <si>
    <t>Milan Lončar</t>
  </si>
  <si>
    <t>Vlado Ljutak</t>
  </si>
  <si>
    <t>Siniša Salai</t>
  </si>
  <si>
    <t>Igor Strugačevac</t>
  </si>
  <si>
    <t>Zdenko Strugačevac</t>
  </si>
  <si>
    <t>Stjepan Štrok</t>
  </si>
  <si>
    <t>Zdravko Babić</t>
  </si>
  <si>
    <t>Franjo Barišić</t>
  </si>
  <si>
    <t>Zdravko Bestvina</t>
  </si>
  <si>
    <t>Karlo Lodoly</t>
  </si>
  <si>
    <t>Josip Maganić</t>
  </si>
  <si>
    <t>Mato Nađ</t>
  </si>
  <si>
    <t>Ivica Prpić</t>
  </si>
  <si>
    <t>Igor Stazić</t>
  </si>
  <si>
    <t>Mato Stojić</t>
  </si>
  <si>
    <t>Marijan Šabalić</t>
  </si>
  <si>
    <t>Josip Banović</t>
  </si>
  <si>
    <t>Ivan Berač</t>
  </si>
  <si>
    <t>Miroslav Čačić</t>
  </si>
  <si>
    <t>Tomo Hodak</t>
  </si>
  <si>
    <t>Damir Ivančić</t>
  </si>
  <si>
    <t>Željko Kristić</t>
  </si>
  <si>
    <t>Ivo Marić</t>
  </si>
  <si>
    <t>Ivo Marušić</t>
  </si>
  <si>
    <t>Slavko Nuhanović</t>
  </si>
  <si>
    <t>Slavko Pandžić</t>
  </si>
  <si>
    <t>Matija Barišić</t>
  </si>
  <si>
    <t>Ivica Cink</t>
  </si>
  <si>
    <t>Zvonko Fijačko</t>
  </si>
  <si>
    <t>Darko Jurić</t>
  </si>
  <si>
    <t>Vjekoslav Jurić</t>
  </si>
  <si>
    <t>Vinko Klarić</t>
  </si>
  <si>
    <t>Zoran Mađar</t>
  </si>
  <si>
    <t>Zoran Potočki</t>
  </si>
  <si>
    <t>Dubravko Semenjuk</t>
  </si>
  <si>
    <t>Ivan Šlibar</t>
  </si>
  <si>
    <t>Ivica Andrijanić</t>
  </si>
  <si>
    <t>Damir Bogunović</t>
  </si>
  <si>
    <t>Goran Đukić</t>
  </si>
  <si>
    <t>Nikola Funda</t>
  </si>
  <si>
    <t>Ivan Gorjan</t>
  </si>
  <si>
    <t>Tomislav Karlo</t>
  </si>
  <si>
    <t>Robertino Mileta</t>
  </si>
  <si>
    <t>Filip Morović</t>
  </si>
  <si>
    <t>Miroslav Noršić</t>
  </si>
  <si>
    <t>Mirko Pavletić</t>
  </si>
  <si>
    <t>Eugen Pilko</t>
  </si>
  <si>
    <t>Anton Sudžuka</t>
  </si>
  <si>
    <t>Ivan Šimunec</t>
  </si>
  <si>
    <t>Zlatan Štefanec</t>
  </si>
  <si>
    <t>Marko Torlaković</t>
  </si>
  <si>
    <t>Marijan Turčinović</t>
  </si>
  <si>
    <t>Damir Antolković</t>
  </si>
  <si>
    <t>Davor Antolković</t>
  </si>
  <si>
    <t>Franjo Glavaš</t>
  </si>
  <si>
    <t>Nikola Bušljeta</t>
  </si>
  <si>
    <t>Franjo Habljak</t>
  </si>
  <si>
    <t>Mladen Hunić</t>
  </si>
  <si>
    <t>Dražen Košćec</t>
  </si>
  <si>
    <t>Matej Kovačić</t>
  </si>
  <si>
    <t>Renato Kovačić</t>
  </si>
  <si>
    <t>Miroslav Meić</t>
  </si>
  <si>
    <t>Željko Papeš</t>
  </si>
  <si>
    <t>Josip Pintar</t>
  </si>
  <si>
    <t>Martin Prstec</t>
  </si>
  <si>
    <t>Zlatko Repić</t>
  </si>
  <si>
    <t>Josip Šimunković</t>
  </si>
  <si>
    <t>Slavko Šok</t>
  </si>
  <si>
    <t>Zvonimir Šok</t>
  </si>
  <si>
    <t>Vladimir Šoštarić</t>
  </si>
  <si>
    <t>Stjepan Španić</t>
  </si>
  <si>
    <t>Ronald Šutić</t>
  </si>
  <si>
    <t>Borna Barišić</t>
  </si>
  <si>
    <t>Josip Blažek</t>
  </si>
  <si>
    <t>Dubravko Brakus</t>
  </si>
  <si>
    <t>Goran Bratković</t>
  </si>
  <si>
    <t>David Buntak</t>
  </si>
  <si>
    <t>Ivan Bura</t>
  </si>
  <si>
    <t>David Dačović</t>
  </si>
  <si>
    <t>Andrija Dalić</t>
  </si>
  <si>
    <t>Bruno Gotal</t>
  </si>
  <si>
    <t>Dominik Grdenić</t>
  </si>
  <si>
    <t>Fran Grdenić</t>
  </si>
  <si>
    <t>Josip Gršetić</t>
  </si>
  <si>
    <t>Borna Ivančić</t>
  </si>
  <si>
    <t>Karlo Jurak</t>
  </si>
  <si>
    <t>Josip Kramer</t>
  </si>
  <si>
    <t>Zlatko Kukuruzović</t>
  </si>
  <si>
    <t>Petar Maričić</t>
  </si>
  <si>
    <t>Goran Marko</t>
  </si>
  <si>
    <t>Mesud Mehmedagić</t>
  </si>
  <si>
    <t>Luka Popovčić</t>
  </si>
  <si>
    <t>Ivan Goran Popovčić</t>
  </si>
  <si>
    <t>Marko Popovčić</t>
  </si>
  <si>
    <t>Matija Popovčić</t>
  </si>
  <si>
    <t>Željko Popovčić</t>
  </si>
  <si>
    <t>Alen Sever</t>
  </si>
  <si>
    <t>Robert Stepanić</t>
  </si>
  <si>
    <t>Luka Šabić</t>
  </si>
  <si>
    <t>Željko Tadić</t>
  </si>
  <si>
    <t>Ivan Veselić</t>
  </si>
  <si>
    <t>Slavko Zrile</t>
  </si>
  <si>
    <t>Igor Cepetić</t>
  </si>
  <si>
    <t>Vladimir Cepetić</t>
  </si>
  <si>
    <t>Denis Jerković</t>
  </si>
  <si>
    <t>Kruno Kajfeš</t>
  </si>
  <si>
    <t>Mile Krznarić</t>
  </si>
  <si>
    <t>Tomo Krznarić</t>
  </si>
  <si>
    <t>Milan Lovrić</t>
  </si>
  <si>
    <t>Vedran Lovrić</t>
  </si>
  <si>
    <t>Tihomir Maznik</t>
  </si>
  <si>
    <t>Davor Serdar</t>
  </si>
  <si>
    <t>Zdravko Serdar</t>
  </si>
  <si>
    <t>Pavao Banić</t>
  </si>
  <si>
    <t>Lovro Benčević</t>
  </si>
  <si>
    <t>Branislav Bogdanović</t>
  </si>
  <si>
    <t>Tomislav Cvitan</t>
  </si>
  <si>
    <t>Martin Farago</t>
  </si>
  <si>
    <t>Mario Fridl</t>
  </si>
  <si>
    <t>Danijel Funda</t>
  </si>
  <si>
    <t>Borna Gašpert</t>
  </si>
  <si>
    <t>Leo Herceg</t>
  </si>
  <si>
    <t>Karlo Imrović</t>
  </si>
  <si>
    <t>Luka Janton</t>
  </si>
  <si>
    <t>Antonio Klarić</t>
  </si>
  <si>
    <t>Josip Komarac</t>
  </si>
  <si>
    <t>Viktor Kralj</t>
  </si>
  <si>
    <t>Mladen Krvavica</t>
  </si>
  <si>
    <t>Karlo Kumiša</t>
  </si>
  <si>
    <t>Matija Mance</t>
  </si>
  <si>
    <t>Branko Manev</t>
  </si>
  <si>
    <t>Filip Marčeta</t>
  </si>
  <si>
    <t>Karlo Milinković</t>
  </si>
  <si>
    <t>Darko Oršić</t>
  </si>
  <si>
    <t>Marin Oršić</t>
  </si>
  <si>
    <t>Tomislav Pavičić</t>
  </si>
  <si>
    <t>Mate Perinčić</t>
  </si>
  <si>
    <t>Borna Rumora</t>
  </si>
  <si>
    <t>Jaša Šelendić</t>
  </si>
  <si>
    <t>Tin Šetinc</t>
  </si>
  <si>
    <t>Nikola Uzelac</t>
  </si>
  <si>
    <t>Filip Vuković</t>
  </si>
  <si>
    <t>Jure Zadravec</t>
  </si>
  <si>
    <t>Ante Zekić</t>
  </si>
  <si>
    <t>Karlo Zekić</t>
  </si>
  <si>
    <t>Tomo Zekić</t>
  </si>
  <si>
    <t>Ivan Čakalić</t>
  </si>
  <si>
    <t>Robert Černušak</t>
  </si>
  <si>
    <t>Grga Ćuže</t>
  </si>
  <si>
    <t>Tomislav Galić</t>
  </si>
  <si>
    <t>Marjan Grgić</t>
  </si>
  <si>
    <t>Željko Gušterić</t>
  </si>
  <si>
    <t>Stjepan Hajek</t>
  </si>
  <si>
    <t>Drago Horvat</t>
  </si>
  <si>
    <t>Zoran Jogun</t>
  </si>
  <si>
    <t>Robert Kakuk</t>
  </si>
  <si>
    <t>Josip Keller</t>
  </si>
  <si>
    <t>Branko Kožić</t>
  </si>
  <si>
    <t>Božo Maslać</t>
  </si>
  <si>
    <t>Antun Petrović</t>
  </si>
  <si>
    <t>Zdravko Šmitpeter</t>
  </si>
  <si>
    <t>Zlatko Savić</t>
  </si>
  <si>
    <t>Željko Vračić</t>
  </si>
  <si>
    <t>Josip Blažević</t>
  </si>
  <si>
    <t>Vladimir Čvrljak</t>
  </si>
  <si>
    <t>Čedo Jelovčić</t>
  </si>
  <si>
    <t>Borislav Juras</t>
  </si>
  <si>
    <t>Ljubomir Miš</t>
  </si>
  <si>
    <t>Ante Skorić</t>
  </si>
  <si>
    <t>Ivan Skorić</t>
  </si>
  <si>
    <t>Ivica Skorić</t>
  </si>
  <si>
    <t>Josip Skorić</t>
  </si>
  <si>
    <t>Dmitar Šare</t>
  </si>
  <si>
    <t>Dino Ivić</t>
  </si>
  <si>
    <t>Ante Beneta</t>
  </si>
  <si>
    <t>Patrik Berić</t>
  </si>
  <si>
    <t>Karlo Boroš</t>
  </si>
  <si>
    <t>Pino Campanello</t>
  </si>
  <si>
    <t>Mateo Čančar</t>
  </si>
  <si>
    <t>Bernard Drožđan</t>
  </si>
  <si>
    <t>Filip Dužević</t>
  </si>
  <si>
    <t>Lovro Fijačko</t>
  </si>
  <si>
    <t>Zlatko Filipančić</t>
  </si>
  <si>
    <t>Roko Grgac</t>
  </si>
  <si>
    <t>Alen Imširović</t>
  </si>
  <si>
    <t>Antonio Lozić</t>
  </si>
  <si>
    <t>Zvonimir Lozić</t>
  </si>
  <si>
    <t>Darko Mađar</t>
  </si>
  <si>
    <t>Božo Munjas</t>
  </si>
  <si>
    <t>Tibor Nemet</t>
  </si>
  <si>
    <t>Matija Pavlinić</t>
  </si>
  <si>
    <t>David Smutni</t>
  </si>
  <si>
    <t>Branko Šebalj</t>
  </si>
  <si>
    <t>Denis Špiljar</t>
  </si>
  <si>
    <t>Željko Štefković</t>
  </si>
  <si>
    <t>Zdravko Tonković</t>
  </si>
  <si>
    <t>Milan Uzelac</t>
  </si>
  <si>
    <t>Filip Vunak</t>
  </si>
  <si>
    <t>Milan Babić</t>
  </si>
  <si>
    <t>Branko Boban</t>
  </si>
  <si>
    <t>Ninoslav Brezić</t>
  </si>
  <si>
    <t>Mladen Halec</t>
  </si>
  <si>
    <t>Pero Ivičević- Bakulić</t>
  </si>
  <si>
    <t>Ivan Katić</t>
  </si>
  <si>
    <t>Mato Kubaček</t>
  </si>
  <si>
    <t>Nikola Majetić</t>
  </si>
  <si>
    <t>Damir Mance</t>
  </si>
  <si>
    <t>Petar Merkaš</t>
  </si>
  <si>
    <t>Ivica Milas</t>
  </si>
  <si>
    <t>Momčilo Radaković</t>
  </si>
  <si>
    <t>Ivica Zuanović</t>
  </si>
  <si>
    <t>Dražen Arambašić</t>
  </si>
  <si>
    <t>Kruno Galin</t>
  </si>
  <si>
    <t>Antun Kolarić</t>
  </si>
  <si>
    <t>Mile Kovačić</t>
  </si>
  <si>
    <t>Josip Križan</t>
  </si>
  <si>
    <t>Nikola Marjanović</t>
  </si>
  <si>
    <t>Branko Ovčarić</t>
  </si>
  <si>
    <t>Dražen Šegavić</t>
  </si>
  <si>
    <t>Dragutin Tvarog</t>
  </si>
  <si>
    <t>Ivo Vuković</t>
  </si>
  <si>
    <t>Dragutin Črljenec</t>
  </si>
  <si>
    <t>Josip Đeraković</t>
  </si>
  <si>
    <t>Branimir Gašparac</t>
  </si>
  <si>
    <t>Franjo Gojak</t>
  </si>
  <si>
    <t>Dinko Jurković</t>
  </si>
  <si>
    <t>Nenad Kolundžija</t>
  </si>
  <si>
    <t>Tomislav Lončar</t>
  </si>
  <si>
    <t>Brane Milešević</t>
  </si>
  <si>
    <t>Šime Mišura</t>
  </si>
  <si>
    <t>Marko Nakić</t>
  </si>
  <si>
    <t>Franjo Posavac</t>
  </si>
  <si>
    <t>Jozo Žigić</t>
  </si>
  <si>
    <t>Vanja Ret</t>
  </si>
  <si>
    <t>Željko Bašić</t>
  </si>
  <si>
    <t>Krešimir Bosak</t>
  </si>
  <si>
    <t>Zdravko Kurtović</t>
  </si>
  <si>
    <t>Branko Lišnić</t>
  </si>
  <si>
    <t>Velibor Majerus</t>
  </si>
  <si>
    <t>Zlatko Pofuk</t>
  </si>
  <si>
    <t>Franjo Orak</t>
  </si>
  <si>
    <t>Zoran Prodanović</t>
  </si>
  <si>
    <t>Zdravko Terzić</t>
  </si>
  <si>
    <t>Aleksandar Tompa</t>
  </si>
  <si>
    <t>Ivica Vrebac</t>
  </si>
  <si>
    <t>Tomislav Dumančić</t>
  </si>
  <si>
    <t>Zlatko Fajdetić</t>
  </si>
  <si>
    <t>Ivan Funarić</t>
  </si>
  <si>
    <t>Dubravko Glavaš</t>
  </si>
  <si>
    <t>Denis Leko-Mlivić</t>
  </si>
  <si>
    <t>Željko Liović</t>
  </si>
  <si>
    <t>Zvonko Mihaljević</t>
  </si>
  <si>
    <t>Ivan Mlivić</t>
  </si>
  <si>
    <t>Goran Parač</t>
  </si>
  <si>
    <t>Franjo Viljetić</t>
  </si>
  <si>
    <t>Benjamin Jakopec</t>
  </si>
  <si>
    <t>Alen Glad</t>
  </si>
  <si>
    <t>Goran Jadras</t>
  </si>
  <si>
    <t>Vendelin Kolarić</t>
  </si>
  <si>
    <t>Ljuban Kovačević</t>
  </si>
  <si>
    <t>Goran Popović</t>
  </si>
  <si>
    <t>Zlatko Reljić</t>
  </si>
  <si>
    <t>Ivan Stranić</t>
  </si>
  <si>
    <t>Robert Štajminger</t>
  </si>
  <si>
    <t>Miodrag Trbović</t>
  </si>
  <si>
    <t>Branislav Vučković</t>
  </si>
  <si>
    <t>Ante Antić</t>
  </si>
  <si>
    <t>Ervin Car</t>
  </si>
  <si>
    <t>Dejan Dragojević</t>
  </si>
  <si>
    <t>Mirko Filipović</t>
  </si>
  <si>
    <t>Kristijan Jelovac</t>
  </si>
  <si>
    <t>Sanjin Jelovac</t>
  </si>
  <si>
    <t>Igor Kalafatić</t>
  </si>
  <si>
    <t>Predrag Katnić</t>
  </si>
  <si>
    <t>Josip Manestar</t>
  </si>
  <si>
    <t>Radislav Ružić</t>
  </si>
  <si>
    <t>Drago Stipeč</t>
  </si>
  <si>
    <t>Lores Agotić</t>
  </si>
  <si>
    <t>Edi Bošnjaković</t>
  </si>
  <si>
    <t>Borna Crnković</t>
  </si>
  <si>
    <t>Stanko Klarić</t>
  </si>
  <si>
    <t>Dino Kos</t>
  </si>
  <si>
    <t>Tomislav Kovač</t>
  </si>
  <si>
    <t>Marko Kozlov</t>
  </si>
  <si>
    <t>Ilija Ljutić</t>
  </si>
  <si>
    <t>Hazim Majstorović</t>
  </si>
  <si>
    <t>Paulo Ratkajec</t>
  </si>
  <si>
    <t>Bojan Švob</t>
  </si>
  <si>
    <t>Nebojša Šušnjar</t>
  </si>
  <si>
    <t>Damir Vrzić</t>
  </si>
  <si>
    <t>Ivan Beljan</t>
  </si>
  <si>
    <t>Milivoj Crnković</t>
  </si>
  <si>
    <t>Dušan Majnarić</t>
  </si>
  <si>
    <t>Ninoslav Pleše</t>
  </si>
  <si>
    <t>Zlatko Poje</t>
  </si>
  <si>
    <t>Pero Rajčić</t>
  </si>
  <si>
    <t>Rajko Rajčić</t>
  </si>
  <si>
    <t>Drago Stipeć</t>
  </si>
  <si>
    <t>Stipan Škaro</t>
  </si>
  <si>
    <t>Mirko Turukalo</t>
  </si>
  <si>
    <t>Matej Krznarić</t>
  </si>
  <si>
    <t>Darko Božičić</t>
  </si>
  <si>
    <t>Željko Božičić</t>
  </si>
  <si>
    <t>Dražen Burić</t>
  </si>
  <si>
    <t>Tomislav Lovrin</t>
  </si>
  <si>
    <t>Zlatko Lovrin</t>
  </si>
  <si>
    <t>Zoran Majnarić</t>
  </si>
  <si>
    <t>Kristijan Marohnić</t>
  </si>
  <si>
    <t>Marko Marohnić</t>
  </si>
  <si>
    <t>Josip Valić</t>
  </si>
  <si>
    <t>Miloš Borić</t>
  </si>
  <si>
    <t>Miljan Crnković</t>
  </si>
  <si>
    <t>Neven Fadljević</t>
  </si>
  <si>
    <t>Žarko Ikica</t>
  </si>
  <si>
    <t>Miroslav Kariž</t>
  </si>
  <si>
    <t>Antonio Linić</t>
  </si>
  <si>
    <t>Grozdan Manjgotić</t>
  </si>
  <si>
    <t>Dobroslav Perušić</t>
  </si>
  <si>
    <t>Ratko Popović</t>
  </si>
  <si>
    <t>Predrag Vrsalović</t>
  </si>
  <si>
    <t>Zvonko Magdić</t>
  </si>
  <si>
    <t>Ivan Betlehem</t>
  </si>
  <si>
    <t>Ivan Sršić</t>
  </si>
  <si>
    <t>Ivan Bečeić</t>
  </si>
  <si>
    <t>Ivan Pigac</t>
  </si>
  <si>
    <t>Robert Cmrk</t>
  </si>
  <si>
    <t>Krunoslav Brkić</t>
  </si>
  <si>
    <t>Stjepan Butko</t>
  </si>
  <si>
    <t>Dražen Ćosić</t>
  </si>
  <si>
    <t>Dalibor Kustura</t>
  </si>
  <si>
    <t>Mirko Maroslavac</t>
  </si>
  <si>
    <t>Dinko Mikičić</t>
  </si>
  <si>
    <t>Dušan Poljak</t>
  </si>
  <si>
    <t>Branko Vukobratović</t>
  </si>
  <si>
    <t>Predrag Vukobratović</t>
  </si>
  <si>
    <t>Petar Andrijanić</t>
  </si>
  <si>
    <t>Dražen Balentović</t>
  </si>
  <si>
    <t>Željko Barišić</t>
  </si>
  <si>
    <t>Mate Ćurčić</t>
  </si>
  <si>
    <t>Tomislav Knežević</t>
  </si>
  <si>
    <t>Tomislav Mijatović</t>
  </si>
  <si>
    <t>Karlo Moržan</t>
  </si>
  <si>
    <t>Josip Perasić</t>
  </si>
  <si>
    <t>Zvonko Putar</t>
  </si>
  <si>
    <t>Krešo Stjepanović</t>
  </si>
  <si>
    <t>Zoran Tanasić</t>
  </si>
  <si>
    <t>Ivica Topalović</t>
  </si>
  <si>
    <t>Josip Krizmanić</t>
  </si>
  <si>
    <t>Stipe Krizmanić</t>
  </si>
  <si>
    <t>Marko Sekulić</t>
  </si>
  <si>
    <t>Mile Pezelj</t>
  </si>
  <si>
    <t>Muricio Škrokov</t>
  </si>
  <si>
    <t>Željko Uzelac</t>
  </si>
  <si>
    <t>Milan Šprajc</t>
  </si>
  <si>
    <t>Denis Cindrić</t>
  </si>
  <si>
    <t>Dragan Ćuk</t>
  </si>
  <si>
    <t>Boris Knežević</t>
  </si>
  <si>
    <t>Hrvoje Kurelac</t>
  </si>
  <si>
    <t>Miroslav Kurelac</t>
  </si>
  <si>
    <t>Tomica Kurelac</t>
  </si>
  <si>
    <t>Ivan Mužević</t>
  </si>
  <si>
    <t>Željko Neralić</t>
  </si>
  <si>
    <t>Marijan Sopek</t>
  </si>
  <si>
    <t>Davor Stipetić</t>
  </si>
  <si>
    <t>Stjepan Badovinac</t>
  </si>
  <si>
    <t>Željko Bonetić</t>
  </si>
  <si>
    <t>Damir Dobrinić</t>
  </si>
  <si>
    <t>Zlatko Đurčević</t>
  </si>
  <si>
    <t>Ante Holjevac</t>
  </si>
  <si>
    <t>Dario Kafol</t>
  </si>
  <si>
    <t>Nikola Kelečić</t>
  </si>
  <si>
    <t>Zlatko Marasović</t>
  </si>
  <si>
    <t>Janko Matuzić</t>
  </si>
  <si>
    <t>Damir Benčan</t>
  </si>
  <si>
    <t>Ervin Goldašić</t>
  </si>
  <si>
    <t>Darko Kafol</t>
  </si>
  <si>
    <t>Mijo Katić</t>
  </si>
  <si>
    <t>Ladislav Lesić</t>
  </si>
  <si>
    <t>Damir Šebetić</t>
  </si>
  <si>
    <t>Marijo Štajduhar</t>
  </si>
  <si>
    <t>Željko Janjić</t>
  </si>
  <si>
    <t>Marko Latković</t>
  </si>
  <si>
    <t>Ignac Kasunić</t>
  </si>
  <si>
    <t>Darko Kelečić</t>
  </si>
  <si>
    <t>Darko Kuštreba</t>
  </si>
  <si>
    <t>Damir Malizan</t>
  </si>
  <si>
    <t>Goran Marković</t>
  </si>
  <si>
    <t>Marijan Polović</t>
  </si>
  <si>
    <t>Marijan Poturica</t>
  </si>
  <si>
    <t>Antun Sviličić</t>
  </si>
  <si>
    <t>Josip Trbuščić</t>
  </si>
  <si>
    <t>Nedeljko Vojak</t>
  </si>
  <si>
    <t>Tomislav Šebalj</t>
  </si>
  <si>
    <t>Mijo Tomašić</t>
  </si>
  <si>
    <t>Tomislav Radočaj</t>
  </si>
  <si>
    <t>Denis Brodar</t>
  </si>
  <si>
    <t>Stjepan Bukaić</t>
  </si>
  <si>
    <t>Josip Gradiški</t>
  </si>
  <si>
    <t>Jurica Hajsek</t>
  </si>
  <si>
    <t>Vladimir Huis</t>
  </si>
  <si>
    <t>Josip Kruljec</t>
  </si>
  <si>
    <t>Mladen Latin</t>
  </si>
  <si>
    <t>Stjepan Latin</t>
  </si>
  <si>
    <t>Duško Medić</t>
  </si>
  <si>
    <t>Bruno Milički</t>
  </si>
  <si>
    <t>Davor Veček</t>
  </si>
  <si>
    <t>Stjepan Veček</t>
  </si>
  <si>
    <t>Zlatko Zalukar</t>
  </si>
  <si>
    <t>Borna Bakran</t>
  </si>
  <si>
    <t>Matko Benko</t>
  </si>
  <si>
    <t>Sven Finger</t>
  </si>
  <si>
    <t>Lovro Grljač</t>
  </si>
  <si>
    <t>Dalibor Hršak</t>
  </si>
  <si>
    <t>Martin Huis</t>
  </si>
  <si>
    <t>Karlo Jerneić</t>
  </si>
  <si>
    <t>Dominiko Kobelščak</t>
  </si>
  <si>
    <t>Jadranko Kovačićek</t>
  </si>
  <si>
    <t>Karlo Krznar</t>
  </si>
  <si>
    <t>Toni Ljubić</t>
  </si>
  <si>
    <t>Marko Majstorović</t>
  </si>
  <si>
    <t>Martin Mak</t>
  </si>
  <si>
    <t>Filip Marušić</t>
  </si>
  <si>
    <t>Božidar Mihelić</t>
  </si>
  <si>
    <t>Karlo Mikulec</t>
  </si>
  <si>
    <t>Lovro Mikulec</t>
  </si>
  <si>
    <t>Bruno Pavrlišak</t>
  </si>
  <si>
    <t>Filip Sedlar</t>
  </si>
  <si>
    <t>Robert Sedlar</t>
  </si>
  <si>
    <t>Bruno Tomek</t>
  </si>
  <si>
    <t>Ante Blažanin</t>
  </si>
  <si>
    <t>Dragutin Ciglar</t>
  </si>
  <si>
    <t>Zvonko Crvenka</t>
  </si>
  <si>
    <t>Siniša Jančić</t>
  </si>
  <si>
    <t>Mladen Lužaić</t>
  </si>
  <si>
    <t>Igor Milobar</t>
  </si>
  <si>
    <t>Robert Romić</t>
  </si>
  <si>
    <t>Zlatko Šok</t>
  </si>
  <si>
    <t>Tomislav Vladušić</t>
  </si>
  <si>
    <t>Franjo Žmara</t>
  </si>
  <si>
    <t>Hrvoje Ćosić</t>
  </si>
  <si>
    <t>Vanja Filipović</t>
  </si>
  <si>
    <t>Zvonko Filipović</t>
  </si>
  <si>
    <t>Mislav Hećimović</t>
  </si>
  <si>
    <t>Antonio Kosalec</t>
  </si>
  <si>
    <t>Davor Matić</t>
  </si>
  <si>
    <t>Angel Pešut</t>
  </si>
  <si>
    <t>Drago Vodolšek</t>
  </si>
  <si>
    <t>Dane Žižak</t>
  </si>
  <si>
    <t>Branko Bokulić</t>
  </si>
  <si>
    <t>Zdravko Gajić</t>
  </si>
  <si>
    <t>Branko Ivanić</t>
  </si>
  <si>
    <t>Ivica Juričan</t>
  </si>
  <si>
    <t>Marijan Kahlina</t>
  </si>
  <si>
    <t>Krešimir Keča</t>
  </si>
  <si>
    <t>Goran Kijuk</t>
  </si>
  <si>
    <t>Vladimir Rušnov</t>
  </si>
  <si>
    <t>Dragutin Šante</t>
  </si>
  <si>
    <t>Antun Škarika</t>
  </si>
  <si>
    <t>Branislav Šobot</t>
  </si>
  <si>
    <t>Zvonko Orešković</t>
  </si>
  <si>
    <t>Antonio Fijačko</t>
  </si>
  <si>
    <t>Goran Filipović</t>
  </si>
  <si>
    <t>Dino Herić</t>
  </si>
  <si>
    <t>Dejan Janković</t>
  </si>
  <si>
    <t>Dražen Leški</t>
  </si>
  <si>
    <t>Siniša Leški</t>
  </si>
  <si>
    <t>Mato Marenić</t>
  </si>
  <si>
    <t>Luka Perošević</t>
  </si>
  <si>
    <t>Vladimir Podvalej</t>
  </si>
  <si>
    <t>Robert Spahović</t>
  </si>
  <si>
    <t>Domagoj Šejatović</t>
  </si>
  <si>
    <t>Drago Štivojević</t>
  </si>
  <si>
    <t>Valentino Tutić</t>
  </si>
  <si>
    <t>Marko Filipović</t>
  </si>
  <si>
    <t>Antonio Pranjić</t>
  </si>
  <si>
    <t>Igor Gulić</t>
  </si>
  <si>
    <t>Ivan Ćorić</t>
  </si>
  <si>
    <t>Leonardo Garić</t>
  </si>
  <si>
    <t>Marko Grgić</t>
  </si>
  <si>
    <t>Sven Klobučnik</t>
  </si>
  <si>
    <t>Pave Ćubelić</t>
  </si>
  <si>
    <t>Denis Delić</t>
  </si>
  <si>
    <t>Paško Dragičević</t>
  </si>
  <si>
    <t>Hrvoje Marinović</t>
  </si>
  <si>
    <t>Duško Milanović</t>
  </si>
  <si>
    <t>Stipe Milić</t>
  </si>
  <si>
    <t>Nikola Muše</t>
  </si>
  <si>
    <t>Luka Pezelj</t>
  </si>
  <si>
    <t>Mate Primorac</t>
  </si>
  <si>
    <t>Mladen Vuković</t>
  </si>
  <si>
    <t>Davor Zoković</t>
  </si>
  <si>
    <t>Goran Žubrinić</t>
  </si>
  <si>
    <t>Saša Petković</t>
  </si>
  <si>
    <t>Boris Bočina</t>
  </si>
  <si>
    <t>Nikola Bradarić</t>
  </si>
  <si>
    <t>Nedjeljko Ečim</t>
  </si>
  <si>
    <t>Nikola Juras</t>
  </si>
  <si>
    <t>Nediljko Jurlin</t>
  </si>
  <si>
    <t>Tonko Laus</t>
  </si>
  <si>
    <t>Željko Lovrić</t>
  </si>
  <si>
    <t>Zdenko Milanović</t>
  </si>
  <si>
    <t>Ivan Miletić</t>
  </si>
  <si>
    <t>Žarko Mladin</t>
  </si>
  <si>
    <t>Tomislav Salinović</t>
  </si>
  <si>
    <t>Jakov Šundov</t>
  </si>
  <si>
    <t>Ljubomir Budić</t>
  </si>
  <si>
    <t>Ante Burnać</t>
  </si>
  <si>
    <t>Joško Burnać</t>
  </si>
  <si>
    <t>Petar Elez</t>
  </si>
  <si>
    <t>Denis Erceg</t>
  </si>
  <si>
    <t>Tomislav Mandarić</t>
  </si>
  <si>
    <t>Branko Matetić</t>
  </si>
  <si>
    <t>Đorđi Buličić</t>
  </si>
  <si>
    <t>Miloš Cvrlje</t>
  </si>
  <si>
    <t>Boris Jovanović</t>
  </si>
  <si>
    <t>Mladen Kandžija</t>
  </si>
  <si>
    <t>Nikola Stipčić</t>
  </si>
  <si>
    <t>Matej Rokov</t>
  </si>
  <si>
    <t>Tomo Špika</t>
  </si>
  <si>
    <t>Željko Maloča</t>
  </si>
  <si>
    <t>Stipe Maloča</t>
  </si>
  <si>
    <t>Adrian Belar</t>
  </si>
  <si>
    <t>Nik Kolgjeraj</t>
  </si>
  <si>
    <t>Matko Masle</t>
  </si>
  <si>
    <t>Branko Biloš</t>
  </si>
  <si>
    <t>Vjeko Budimir</t>
  </si>
  <si>
    <t>Ante Gudelj</t>
  </si>
  <si>
    <t>Mario Gudelj</t>
  </si>
  <si>
    <t>Sveto Gudelj</t>
  </si>
  <si>
    <t>Jurica Katušić</t>
  </si>
  <si>
    <t>Ivan Lozo</t>
  </si>
  <si>
    <t>Jadranko Mustapić</t>
  </si>
  <si>
    <t>Ante Strinić</t>
  </si>
  <si>
    <t>Ivica Šamanović</t>
  </si>
  <si>
    <t>Antonio Šitum</t>
  </si>
  <si>
    <t>Filip Bolić</t>
  </si>
  <si>
    <t>Ivan Atalić</t>
  </si>
  <si>
    <t>Dinko Bagić</t>
  </si>
  <si>
    <t>Marko Barišić</t>
  </si>
  <si>
    <t>Filip Boc</t>
  </si>
  <si>
    <t>Tin Buconjić</t>
  </si>
  <si>
    <t>Sven Čolakić</t>
  </si>
  <si>
    <t>Aleksandar Drljača</t>
  </si>
  <si>
    <t>Josip Drmić</t>
  </si>
  <si>
    <t>Zvonimir Fernežir</t>
  </si>
  <si>
    <t>Petar Filipčić</t>
  </si>
  <si>
    <t>Dominik Gregorina</t>
  </si>
  <si>
    <t>Patrik Gregorina</t>
  </si>
  <si>
    <t>Fran Hećimović</t>
  </si>
  <si>
    <t>Luka Karadža</t>
  </si>
  <si>
    <t>Dalibor Kerhin</t>
  </si>
  <si>
    <t>Kristijan Kerhin</t>
  </si>
  <si>
    <t>Tomislav Kerhin</t>
  </si>
  <si>
    <t>Ivica Krapljan</t>
  </si>
  <si>
    <t>Kazimir Lovrić</t>
  </si>
  <si>
    <t>Zlatko Markač</t>
  </si>
  <si>
    <t>Dorian Mezak</t>
  </si>
  <si>
    <t>Karlo Mezak</t>
  </si>
  <si>
    <t>Trpimir Stary</t>
  </si>
  <si>
    <t>Marijan Škof</t>
  </si>
  <si>
    <t>Bojan Štetić</t>
  </si>
  <si>
    <t>Nenad Štetić</t>
  </si>
  <si>
    <t>Branko Tomljanović</t>
  </si>
  <si>
    <t>Marko Tročak</t>
  </si>
  <si>
    <t>Josip Borščak</t>
  </si>
  <si>
    <t>Zlatko Bučar</t>
  </si>
  <si>
    <t>Antonio Grahić</t>
  </si>
  <si>
    <t>Ismet Hasić</t>
  </si>
  <si>
    <t>Ante Jurić</t>
  </si>
  <si>
    <t>Zoran Novaković</t>
  </si>
  <si>
    <t>Zvonko Paulić</t>
  </si>
  <si>
    <t>Marijan Sekušak</t>
  </si>
  <si>
    <t>Robert Sekušak</t>
  </si>
  <si>
    <t>Siniša Sindičić</t>
  </si>
  <si>
    <t>Tomislav Barjaktarić</t>
  </si>
  <si>
    <t>Dejan Biševac</t>
  </si>
  <si>
    <t>Neven Gojčeta</t>
  </si>
  <si>
    <t>Mato Grgić</t>
  </si>
  <si>
    <t>Jerko Huljev</t>
  </si>
  <si>
    <t>Josip Ivezić</t>
  </si>
  <si>
    <t>Ivan Kordiš</t>
  </si>
  <si>
    <t>Vladimir Maraković</t>
  </si>
  <si>
    <t>Ivan Morić</t>
  </si>
  <si>
    <t>Predrag Nemet</t>
  </si>
  <si>
    <t>Branko Rečić</t>
  </si>
  <si>
    <t>Mato Sesvečan</t>
  </si>
  <si>
    <t>Zvonko Švaljek</t>
  </si>
  <si>
    <t>Mijo Cvetko</t>
  </si>
  <si>
    <t>Tihomir Despetović</t>
  </si>
  <si>
    <t>Franjo Dupko</t>
  </si>
  <si>
    <t>Josip Franjul</t>
  </si>
  <si>
    <t>Omer Karabašić</t>
  </si>
  <si>
    <t>Damir Klanjčić</t>
  </si>
  <si>
    <t>Mario Kraljik</t>
  </si>
  <si>
    <t>Branko Liker</t>
  </si>
  <si>
    <t>Ratko Luketa</t>
  </si>
  <si>
    <t>Davorin Medved</t>
  </si>
  <si>
    <t>Leven Petrov</t>
  </si>
  <si>
    <t>Vlado Radaković</t>
  </si>
  <si>
    <t>Ivan Samardžić</t>
  </si>
  <si>
    <t>Antun Štimac</t>
  </si>
  <si>
    <t>Dalibor Štruml</t>
  </si>
  <si>
    <t>Branko Vujatović</t>
  </si>
  <si>
    <t>Ivan Mijatović</t>
  </si>
  <si>
    <t>Miljenko Horvat</t>
  </si>
  <si>
    <t>Josip Horvatek</t>
  </si>
  <si>
    <t>Goran Matleković</t>
  </si>
  <si>
    <t>Moreno Periša</t>
  </si>
  <si>
    <t>Damir Pesić</t>
  </si>
  <si>
    <t>Josip Pletikosa</t>
  </si>
  <si>
    <t>Jozo Sinovčević</t>
  </si>
  <si>
    <t>Mirko Šašo</t>
  </si>
  <si>
    <t>Mate Tabak</t>
  </si>
  <si>
    <t>Miroslav Živičnjak</t>
  </si>
  <si>
    <t>Stjepan Bedeković</t>
  </si>
  <si>
    <t>Filip Bradač</t>
  </si>
  <si>
    <t>Ljubomir Dragušica</t>
  </si>
  <si>
    <t>Dominik Fuček</t>
  </si>
  <si>
    <t>Filip Jazvić</t>
  </si>
  <si>
    <t>Tin Kancir</t>
  </si>
  <si>
    <t>Zdravko Karabelj</t>
  </si>
  <si>
    <t>Teo Kobasić Čonč</t>
  </si>
  <si>
    <t>Kristian Leskovčanin</t>
  </si>
  <si>
    <t>Mario Miloš</t>
  </si>
  <si>
    <t>Stjepan Novosel</t>
  </si>
  <si>
    <t>Antun Pešut</t>
  </si>
  <si>
    <t>Antun Popovici</t>
  </si>
  <si>
    <t>Luka Prelogar</t>
  </si>
  <si>
    <t>Miroslav Semenski</t>
  </si>
  <si>
    <t>Nino Semenski</t>
  </si>
  <si>
    <t>Sven Šćekić</t>
  </si>
  <si>
    <t>Mirko Štajdohar</t>
  </si>
  <si>
    <t>Vedran Štajdohar</t>
  </si>
  <si>
    <t>Nikola Škugor</t>
  </si>
  <si>
    <t>Josip Tunjić</t>
  </si>
  <si>
    <t>Ivan Uroić</t>
  </si>
  <si>
    <t>Tin Vicković</t>
  </si>
  <si>
    <t>Mislav Vuković</t>
  </si>
  <si>
    <t>Filip Zadravec</t>
  </si>
  <si>
    <t>Božo Borošak</t>
  </si>
  <si>
    <t>Mato Čajo</t>
  </si>
  <si>
    <t>Branko Damjanović</t>
  </si>
  <si>
    <t>Ante Dudić</t>
  </si>
  <si>
    <t>Marko Franić</t>
  </si>
  <si>
    <t>Josip Jurakić</t>
  </si>
  <si>
    <t>Stjepan Kolarić</t>
  </si>
  <si>
    <t>Karlo Barbić</t>
  </si>
  <si>
    <t>Ivanko Bošnjak</t>
  </si>
  <si>
    <t>Jakov Ćuklin</t>
  </si>
  <si>
    <t>Ivan Gilić</t>
  </si>
  <si>
    <t>Dario Krstić</t>
  </si>
  <si>
    <t>Ivica Lišnić</t>
  </si>
  <si>
    <t>Stipe Marinović</t>
  </si>
  <si>
    <t>Marinko Maroš</t>
  </si>
  <si>
    <t>Petar Maroš</t>
  </si>
  <si>
    <t>Damir Pezelj</t>
  </si>
  <si>
    <t>Ante Ratković</t>
  </si>
  <si>
    <t>Svemir Sablić</t>
  </si>
  <si>
    <t>Milan Šušnjara</t>
  </si>
  <si>
    <t>Ante Vrcan</t>
  </si>
  <si>
    <t>Anđelko Vukas</t>
  </si>
  <si>
    <t>Petar Vukas</t>
  </si>
  <si>
    <t>Dražen Babić</t>
  </si>
  <si>
    <t>Mario Bašić</t>
  </si>
  <si>
    <t>Goran Božinović</t>
  </si>
  <si>
    <t>Martin Čović</t>
  </si>
  <si>
    <t>Jerko Čulić</t>
  </si>
  <si>
    <t>Ozren Kos</t>
  </si>
  <si>
    <t>Petar Odrljin</t>
  </si>
  <si>
    <t>Perica Orešković</t>
  </si>
  <si>
    <t>Tonči Vulić</t>
  </si>
  <si>
    <t>Ivan Baturina</t>
  </si>
  <si>
    <t>Danijel Bjekić</t>
  </si>
  <si>
    <t>Ivan Bulić</t>
  </si>
  <si>
    <t>Ante Garmaz</t>
  </si>
  <si>
    <t>Duje Grčić</t>
  </si>
  <si>
    <t>Velimir Ramljak</t>
  </si>
  <si>
    <t>Marijan Vučemilović</t>
  </si>
  <si>
    <t>Matej Čaljkušić</t>
  </si>
  <si>
    <t>Jako Andabak</t>
  </si>
  <si>
    <t>Ivan Brčić</t>
  </si>
  <si>
    <t>Ivan Đuran</t>
  </si>
  <si>
    <t>Hrvoje Đuran</t>
  </si>
  <si>
    <t>Jakov Hrga</t>
  </si>
  <si>
    <t>Kažimir Hrga</t>
  </si>
  <si>
    <t>Mišel Imbriša</t>
  </si>
  <si>
    <t>Antun Juranek</t>
  </si>
  <si>
    <t>Mirko Kelić</t>
  </si>
  <si>
    <t>Marko Lujić</t>
  </si>
  <si>
    <t>Stanko Perić</t>
  </si>
  <si>
    <t>Stipan Šuker</t>
  </si>
  <si>
    <t>Davor Boraska</t>
  </si>
  <si>
    <t>Stipe Drašković</t>
  </si>
  <si>
    <t>Nedjeljko Jurišić</t>
  </si>
  <si>
    <t>Branimir Marić</t>
  </si>
  <si>
    <t>Duje Parčina</t>
  </si>
  <si>
    <t>Vinko Pisturić</t>
  </si>
  <si>
    <t>Nedjeljko Pleić</t>
  </si>
  <si>
    <t>Duje Ratković</t>
  </si>
  <si>
    <t>Ante Šarić</t>
  </si>
  <si>
    <t>Božidar Šarić</t>
  </si>
  <si>
    <t>Darko Todorić</t>
  </si>
  <si>
    <t>Josip Todorić</t>
  </si>
  <si>
    <t>Marko Todorić</t>
  </si>
  <si>
    <t>Ivan Tomić</t>
  </si>
  <si>
    <t>Josip Žužul</t>
  </si>
  <si>
    <t>Petar Novak</t>
  </si>
  <si>
    <t>Željko Slačanac</t>
  </si>
  <si>
    <t>Tihomir Hanzl</t>
  </si>
  <si>
    <t>Jozo Jović</t>
  </si>
  <si>
    <t>Josip Mezak</t>
  </si>
  <si>
    <t>Vlado Pavlović</t>
  </si>
  <si>
    <t>Dražen Pataki</t>
  </si>
  <si>
    <t>Matej Fadljević</t>
  </si>
  <si>
    <t>Željko Ćosić</t>
  </si>
  <si>
    <t>Bernard Škaro</t>
  </si>
  <si>
    <t>Zlatko Bićanić</t>
  </si>
  <si>
    <t>Vedran Brajković</t>
  </si>
  <si>
    <t>Pejo Ivkić</t>
  </si>
  <si>
    <t>Hrvoje Marković</t>
  </si>
  <si>
    <t>Ivan Žubrinić</t>
  </si>
  <si>
    <t>Miljenko Butorac</t>
  </si>
  <si>
    <t>Marino Berta</t>
  </si>
  <si>
    <t>Dario Blaško</t>
  </si>
  <si>
    <t>Radomir Đuranić</t>
  </si>
  <si>
    <t>Stevo Filipović</t>
  </si>
  <si>
    <t>Goran Grof</t>
  </si>
  <si>
    <t>Tomislav Grof</t>
  </si>
  <si>
    <t>Dražen Herčeki</t>
  </si>
  <si>
    <t>Drago Milanović</t>
  </si>
  <si>
    <t>Darko Blaško</t>
  </si>
  <si>
    <t>Marko Delija</t>
  </si>
  <si>
    <t>Kristijan Dvornik</t>
  </si>
  <si>
    <t>Andrija Filipović</t>
  </si>
  <si>
    <t>Tomo Globan</t>
  </si>
  <si>
    <t>Darko Kasumović</t>
  </si>
  <si>
    <t>Dejan Kirin</t>
  </si>
  <si>
    <t>Nikola Košutić</t>
  </si>
  <si>
    <t>Željko Košutić</t>
  </si>
  <si>
    <t>Luka Mijić</t>
  </si>
  <si>
    <t>Bruno Milinković</t>
  </si>
  <si>
    <t>Ivan Smešnjak</t>
  </si>
  <si>
    <t>Siniša Šantek</t>
  </si>
  <si>
    <t>Marijan Štefoić</t>
  </si>
  <si>
    <t>Marijan Vokšan</t>
  </si>
  <si>
    <t>Stevo Antolić</t>
  </si>
  <si>
    <t>Jerko Belobrajdić</t>
  </si>
  <si>
    <t>Željko Halapa</t>
  </si>
  <si>
    <t>Darko Jura</t>
  </si>
  <si>
    <t>Đuro Major</t>
  </si>
  <si>
    <t>Mato Mihalić</t>
  </si>
  <si>
    <t>Alen Tremski</t>
  </si>
  <si>
    <t>Dragan Žanić</t>
  </si>
  <si>
    <t>Nikola Žmegač</t>
  </si>
  <si>
    <t>Vedran Antolić</t>
  </si>
  <si>
    <t>Mirko Čulo</t>
  </si>
  <si>
    <t>Miroslav Dvornik</t>
  </si>
  <si>
    <t>Marijan Maljak</t>
  </si>
  <si>
    <t>Mato Nikolić</t>
  </si>
  <si>
    <t>Alen Pucarin</t>
  </si>
  <si>
    <t>Nikola Pucarin</t>
  </si>
  <si>
    <t>Nikola Rosandić</t>
  </si>
  <si>
    <t>Mato Spahić</t>
  </si>
  <si>
    <t>Danko Stojan</t>
  </si>
  <si>
    <t>Ivan Šimatović</t>
  </si>
  <si>
    <t>Darko Binek</t>
  </si>
  <si>
    <t>Darko Delija</t>
  </si>
  <si>
    <t>Dušan Grulović</t>
  </si>
  <si>
    <t>Darko Jelović</t>
  </si>
  <si>
    <t>Dražen Kakša</t>
  </si>
  <si>
    <t>Tihomir Krznarić</t>
  </si>
  <si>
    <t>Slobodan Miličević</t>
  </si>
  <si>
    <t>Dražen Mišir</t>
  </si>
  <si>
    <t>Mario Sudeta</t>
  </si>
  <si>
    <t>Nedeljko Vinković</t>
  </si>
  <si>
    <t>Deni Kakša</t>
  </si>
  <si>
    <t>Stjepan Vinter</t>
  </si>
  <si>
    <t>Sadmir Delihodžić</t>
  </si>
  <si>
    <t>Albert Jirasek</t>
  </si>
  <si>
    <t>Davor Lepka</t>
  </si>
  <si>
    <t>Andrej Marin</t>
  </si>
  <si>
    <t>Ivica Osmak</t>
  </si>
  <si>
    <t>Josip Osmak</t>
  </si>
  <si>
    <t>Željko Popović</t>
  </si>
  <si>
    <t>Vjekoslav Anušić</t>
  </si>
  <si>
    <t>Robert De Zan</t>
  </si>
  <si>
    <t>Zvonko Gnezda</t>
  </si>
  <si>
    <t>Darko Jozipović</t>
  </si>
  <si>
    <t>Gordan Špelić</t>
  </si>
  <si>
    <t>Drago Januš</t>
  </si>
  <si>
    <t>Krunoslav Juranović</t>
  </si>
  <si>
    <t>Ivica Kozić</t>
  </si>
  <si>
    <t>Robert Rebrović</t>
  </si>
  <si>
    <t>Željko Kadežabek</t>
  </si>
  <si>
    <t>Stanislav Vranić</t>
  </si>
  <si>
    <t>Šerif Begić</t>
  </si>
  <si>
    <t>Dario Brajdić</t>
  </si>
  <si>
    <t>Slavko Frelih</t>
  </si>
  <si>
    <t>Matija Glad</t>
  </si>
  <si>
    <t>Zvonimir Levar</t>
  </si>
  <si>
    <t>Ivica Marohnić</t>
  </si>
  <si>
    <t>Marijan Starčević</t>
  </si>
  <si>
    <t>Alen Šubat</t>
  </si>
  <si>
    <t>Josip Glad</t>
  </si>
  <si>
    <t>Ervin Glad</t>
  </si>
  <si>
    <t>Mladen Grbac</t>
  </si>
  <si>
    <t>Miroslav Krnić</t>
  </si>
  <si>
    <t>Stevo Mesarić</t>
  </si>
  <si>
    <t>Igor Načinović</t>
  </si>
  <si>
    <t>Dragomir Perušić</t>
  </si>
  <si>
    <t>Josip Tometić</t>
  </si>
  <si>
    <t>Cvitan Vučak</t>
  </si>
  <si>
    <t>Marin Vučak</t>
  </si>
  <si>
    <t>Tonči Bauk</t>
  </si>
  <si>
    <t>Jure Biloš</t>
  </si>
  <si>
    <t>Domagoj Bradarić</t>
  </si>
  <si>
    <t>Ante Ćapin</t>
  </si>
  <si>
    <t>Anđelko Grubar</t>
  </si>
  <si>
    <t>Milan Kolić</t>
  </si>
  <si>
    <t>Tomislav Odrljin</t>
  </si>
  <si>
    <t>Marijan Matijević</t>
  </si>
  <si>
    <t>Goran Pofuk</t>
  </si>
  <si>
    <t>Ivan Totić</t>
  </si>
  <si>
    <t>Ljubo Žuljević</t>
  </si>
  <si>
    <t>Ivica Benić</t>
  </si>
  <si>
    <t>Draženko Bistrović</t>
  </si>
  <si>
    <t>Marius Kordić-Gružić</t>
  </si>
  <si>
    <t>Drago Ljubojević</t>
  </si>
  <si>
    <t>Miroslav Matijević</t>
  </si>
  <si>
    <t>Lovro Matković</t>
  </si>
  <si>
    <t>Mladen Tadej</t>
  </si>
  <si>
    <t>Željko Valentić</t>
  </si>
  <si>
    <t>Miroslav Vorkapić</t>
  </si>
  <si>
    <t>Bojan Barač</t>
  </si>
  <si>
    <t>Nikola Dubovečak</t>
  </si>
  <si>
    <t>Igor Gal</t>
  </si>
  <si>
    <t>Zoran Gal</t>
  </si>
  <si>
    <t>Željko Huten</t>
  </si>
  <si>
    <t>Željko Kos</t>
  </si>
  <si>
    <t>Bojan Plevnjak</t>
  </si>
  <si>
    <t>Zvonimir Plevnjak</t>
  </si>
  <si>
    <t>Rajmond Pokrivač</t>
  </si>
  <si>
    <t>Dražen Posavec</t>
  </si>
  <si>
    <t>Zlatko Turk</t>
  </si>
  <si>
    <t>Mladen Vresk</t>
  </si>
  <si>
    <t>Mirko Žuliček</t>
  </si>
  <si>
    <t>Davor Hojski</t>
  </si>
  <si>
    <t>Božidar Hudoletnjak</t>
  </si>
  <si>
    <t>Željko Kušter</t>
  </si>
  <si>
    <t>Drago Matuza</t>
  </si>
  <si>
    <t>Vladimir Pahić</t>
  </si>
  <si>
    <t>Mario Posavi</t>
  </si>
  <si>
    <t>Franjo Rogina</t>
  </si>
  <si>
    <t>Josip Rogina</t>
  </si>
  <si>
    <t>Franjo Surjak</t>
  </si>
  <si>
    <t>Žarko Šoštar</t>
  </si>
  <si>
    <t>Radmilo Šuplika</t>
  </si>
  <si>
    <t>Goran Trefil</t>
  </si>
  <si>
    <t>Mirko Vuk</t>
  </si>
  <si>
    <t>Stjepan Špac</t>
  </si>
  <si>
    <t>Denis Drašković</t>
  </si>
  <si>
    <t>Zoran Dumenčić</t>
  </si>
  <si>
    <t>Valentino Grivić</t>
  </si>
  <si>
    <t>Elvis Karl</t>
  </si>
  <si>
    <t>Robert Kereta</t>
  </si>
  <si>
    <t>Ivan Lukačić</t>
  </si>
  <si>
    <t>Mihael Sertić</t>
  </si>
  <si>
    <t>Marko Teskera</t>
  </si>
  <si>
    <t>Stipan Teskera</t>
  </si>
  <si>
    <t>Željko Teskera</t>
  </si>
  <si>
    <t>Zdenko Đakić</t>
  </si>
  <si>
    <t>Željko Kovač</t>
  </si>
  <si>
    <t>Ivan Lovreković</t>
  </si>
  <si>
    <t>Zlatko Rakijašić</t>
  </si>
  <si>
    <t>Vinko Šostarec</t>
  </si>
  <si>
    <t>Dražen Švarbić</t>
  </si>
  <si>
    <t>Đuro Tot</t>
  </si>
  <si>
    <t>Ivica Uremović</t>
  </si>
  <si>
    <t>Srećko Zvonarić</t>
  </si>
  <si>
    <t>Antun Adžijević</t>
  </si>
  <si>
    <t>Igor Major</t>
  </si>
  <si>
    <t>Vlado Slijepčević</t>
  </si>
  <si>
    <t>Dario Šubert</t>
  </si>
  <si>
    <t>Ivan Zandona</t>
  </si>
  <si>
    <t>Goran Jakšić</t>
  </si>
  <si>
    <t>Zlatko Mustafagić</t>
  </si>
  <si>
    <t>Davor Špelić</t>
  </si>
  <si>
    <t>Antun Frićer</t>
  </si>
  <si>
    <t>Ivo Grgić</t>
  </si>
  <si>
    <t>Anton Alić</t>
  </si>
  <si>
    <t>Zlatko Burić</t>
  </si>
  <si>
    <t>Anton Ferderber</t>
  </si>
  <si>
    <t>Sergio Grgurić</t>
  </si>
  <si>
    <t>Aldo Jerbić</t>
  </si>
  <si>
    <t>Marijo Kauzlarić</t>
  </si>
  <si>
    <t>Dragutin Komadina</t>
  </si>
  <si>
    <t>Dominik Kordiš</t>
  </si>
  <si>
    <t>Željko Kufner</t>
  </si>
  <si>
    <t>Romeo Marević</t>
  </si>
  <si>
    <t>Vitomir Mulc</t>
  </si>
  <si>
    <t>Dejan Pezerović</t>
  </si>
  <si>
    <t>Dalibor Podobnik</t>
  </si>
  <si>
    <t>Robert Skok</t>
  </si>
  <si>
    <t>Damir Stipeč</t>
  </si>
  <si>
    <t>Branimir Svetličić</t>
  </si>
  <si>
    <t>Bruno Bugarić</t>
  </si>
  <si>
    <t>Marko Buvinić</t>
  </si>
  <si>
    <t>Milan Cindrić</t>
  </si>
  <si>
    <t>Damir Jordan</t>
  </si>
  <si>
    <t>Zdravko Kopasić</t>
  </si>
  <si>
    <t>Đani Krstić</t>
  </si>
  <si>
    <t>Milan Kveštek</t>
  </si>
  <si>
    <t>Ivica Modrić</t>
  </si>
  <si>
    <t>Nedeljko Solina</t>
  </si>
  <si>
    <t>Mladen Šimić</t>
  </si>
  <si>
    <t>Dragan Uzelac</t>
  </si>
  <si>
    <t>Nikola Vukorepa</t>
  </si>
  <si>
    <t>Dubravko Cvikl</t>
  </si>
  <si>
    <t>Milivoj Derežić</t>
  </si>
  <si>
    <t>Marko Harapin</t>
  </si>
  <si>
    <t>Ivan Ivčetić</t>
  </si>
  <si>
    <t>Marijan Ivčetić</t>
  </si>
  <si>
    <t>Karlo Kaštelanac</t>
  </si>
  <si>
    <t>Zlatimir Kaštelanac</t>
  </si>
  <si>
    <t>Petar Kekić</t>
  </si>
  <si>
    <t>Ante Kursar</t>
  </si>
  <si>
    <t>Mladen Rogič</t>
  </si>
  <si>
    <t>Marijan Valjak</t>
  </si>
  <si>
    <t>Vilim Crnić</t>
  </si>
  <si>
    <t>Robert Gajić</t>
  </si>
  <si>
    <t>Vladimir Gašpert</t>
  </si>
  <si>
    <t>Željko Gašpert</t>
  </si>
  <si>
    <t>Ivica Kulfa</t>
  </si>
  <si>
    <t>Željko Kulfa</t>
  </si>
  <si>
    <t>Svetozar Matić</t>
  </si>
  <si>
    <t>Željko Milinković</t>
  </si>
  <si>
    <t>Stjepan Pongrac</t>
  </si>
  <si>
    <t>Milan Stančić</t>
  </si>
  <si>
    <t>Karlo Vuk</t>
  </si>
  <si>
    <t>Miljenko Vuk</t>
  </si>
  <si>
    <t>Marko Blažević</t>
  </si>
  <si>
    <t>Igor Džeko</t>
  </si>
  <si>
    <t>Lovro Džeko</t>
  </si>
  <si>
    <t>Josip Košutić</t>
  </si>
  <si>
    <t>Drago Marčinko</t>
  </si>
  <si>
    <t>Boris Mezak</t>
  </si>
  <si>
    <t>Zoran Prlina</t>
  </si>
  <si>
    <t>Zdenko Vitas</t>
  </si>
  <si>
    <t>Goran Vukres</t>
  </si>
  <si>
    <t>Igor Vukres</t>
  </si>
  <si>
    <t>Luka Bolanča</t>
  </si>
  <si>
    <t>Kristian Čavčić</t>
  </si>
  <si>
    <t>Stanko Čota</t>
  </si>
  <si>
    <t>Nikola Dragaš</t>
  </si>
  <si>
    <t>Jakov Džaja</t>
  </si>
  <si>
    <t>Dinko Džepina-Bajić</t>
  </si>
  <si>
    <t>Nordin Honić</t>
  </si>
  <si>
    <t>Andrej Kovač</t>
  </si>
  <si>
    <t>Miloš Milivojević</t>
  </si>
  <si>
    <t>Velimir Mrkonjić</t>
  </si>
  <si>
    <t>Perica Pavić</t>
  </si>
  <si>
    <t>Mario Stojić</t>
  </si>
  <si>
    <t>Miljenko Šarac</t>
  </si>
  <si>
    <t>Jure Bekavac</t>
  </si>
  <si>
    <t>Petar Cugovčan</t>
  </si>
  <si>
    <t>Anto Ćosić</t>
  </si>
  <si>
    <t>Ivica Damjanović</t>
  </si>
  <si>
    <t>Dražan Dodig</t>
  </si>
  <si>
    <t>Ljubo Erceg</t>
  </si>
  <si>
    <t>Antun Jelenčić</t>
  </si>
  <si>
    <t>Tomo Jozić</t>
  </si>
  <si>
    <t>Ivica Kasalo</t>
  </si>
  <si>
    <t>Zlatko Luzar</t>
  </si>
  <si>
    <t>Dragan Dujmović</t>
  </si>
  <si>
    <t>Milivoj Duraković</t>
  </si>
  <si>
    <t>Zoran Jurić</t>
  </si>
  <si>
    <t>Ivan Kolarec</t>
  </si>
  <si>
    <t>Tomislav Kolarec</t>
  </si>
  <si>
    <t>Miljenko Musa</t>
  </si>
  <si>
    <t>Damir Perković</t>
  </si>
  <si>
    <t>Viktor Piskač</t>
  </si>
  <si>
    <t>Rudolf Puhin</t>
  </si>
  <si>
    <t>Ivo Slišković</t>
  </si>
  <si>
    <t>Rudolf Zavrtnik</t>
  </si>
  <si>
    <t>Vladimir Bjelić</t>
  </si>
  <si>
    <t>Ante Budić</t>
  </si>
  <si>
    <t>Ivica Babić</t>
  </si>
  <si>
    <t>Nenad Denić</t>
  </si>
  <si>
    <t>Miroslav Gotovac</t>
  </si>
  <si>
    <t>Stipe Grlić</t>
  </si>
  <si>
    <t>Franjo Kvaternjak</t>
  </si>
  <si>
    <t>Tomislav Perak</t>
  </si>
  <si>
    <t>Ivan Plazanić</t>
  </si>
  <si>
    <t>Stefan Stefanović</t>
  </si>
  <si>
    <t>Darko Škrobot</t>
  </si>
  <si>
    <t>Marin Župetić</t>
  </si>
  <si>
    <t>Vedran Babić</t>
  </si>
  <si>
    <t>Dražen Dujmović</t>
  </si>
  <si>
    <t>Tomislav Galović</t>
  </si>
  <si>
    <t>Josip Horvat</t>
  </si>
  <si>
    <t>Krunoslav Komušanac</t>
  </si>
  <si>
    <t>Marijan Šakota</t>
  </si>
  <si>
    <t>Pavao Zovko</t>
  </si>
  <si>
    <t>Radoslav Antunović</t>
  </si>
  <si>
    <t>Zlatko Brus</t>
  </si>
  <si>
    <t>Ivan Burivoda</t>
  </si>
  <si>
    <t>Milan Burivoda</t>
  </si>
  <si>
    <t>Nikola Dragić</t>
  </si>
  <si>
    <t>Branko Jurić</t>
  </si>
  <si>
    <t>Antun Novaković</t>
  </si>
  <si>
    <t>Mirko Veselin</t>
  </si>
  <si>
    <t>Milan Vrbanić</t>
  </si>
  <si>
    <t>Stjepan Antolić</t>
  </si>
  <si>
    <t>Dragan Glajh</t>
  </si>
  <si>
    <t>Ivan Jurić</t>
  </si>
  <si>
    <t>Darko Jurković</t>
  </si>
  <si>
    <t>Darko Bogović</t>
  </si>
  <si>
    <t>Tomislav Pejak</t>
  </si>
  <si>
    <t>Bruno Peterle-Kesner</t>
  </si>
  <si>
    <t>Stjepan Rakas</t>
  </si>
  <si>
    <t>Pajo Raužan</t>
  </si>
  <si>
    <t>Valentino Smuđ</t>
  </si>
  <si>
    <t>Zoran Stojanović</t>
  </si>
  <si>
    <t>Vladimir Vukmanović</t>
  </si>
  <si>
    <t>Lovro Pavlenić</t>
  </si>
  <si>
    <t>Jure Bićanić</t>
  </si>
  <si>
    <t>Niko Matanović</t>
  </si>
  <si>
    <t>Ivica Batović</t>
  </si>
  <si>
    <t>Marin Colić</t>
  </si>
  <si>
    <t>Branimir Dević</t>
  </si>
  <si>
    <t>Jakov Krstić</t>
  </si>
  <si>
    <t>Velimir Kurtin</t>
  </si>
  <si>
    <t>Darko Marković</t>
  </si>
  <si>
    <t>Tomislav Sarađen</t>
  </si>
  <si>
    <t>Silvio Svetec</t>
  </si>
  <si>
    <t>Mile Vedrić</t>
  </si>
  <si>
    <t>Branimir Zdrilić</t>
  </si>
  <si>
    <t>Davor Zekić</t>
  </si>
  <si>
    <t>Marin Alić</t>
  </si>
  <si>
    <t>Ivan Baljak</t>
  </si>
  <si>
    <t>Mate Baljak</t>
  </si>
  <si>
    <t>Nediljko Baljak</t>
  </si>
  <si>
    <t>Marin Barić</t>
  </si>
  <si>
    <t>Robert Barić</t>
  </si>
  <si>
    <t>Vice Buljat</t>
  </si>
  <si>
    <t>Elvis Lulić</t>
  </si>
  <si>
    <t>Josip Lulić</t>
  </si>
  <si>
    <t>Krsto Lulić</t>
  </si>
  <si>
    <t>Davor Vidak</t>
  </si>
  <si>
    <t>Dražen Vidak</t>
  </si>
  <si>
    <t>Nenad Bakač</t>
  </si>
  <si>
    <t>Petar Rajić</t>
  </si>
  <si>
    <t>Želimir Mulković</t>
  </si>
  <si>
    <t>Mladen Zubović</t>
  </si>
  <si>
    <t>Mario Đakulović</t>
  </si>
  <si>
    <t>Đino Pezo</t>
  </si>
  <si>
    <t>Hrvoje Megla</t>
  </si>
  <si>
    <t>Elvis Alagić</t>
  </si>
  <si>
    <t>Branko Baljak</t>
  </si>
  <si>
    <t>Dragan Cvetković</t>
  </si>
  <si>
    <t>Slavko Čakarun</t>
  </si>
  <si>
    <t>Dino Kučić</t>
  </si>
  <si>
    <t>Nenad Manzoni</t>
  </si>
  <si>
    <t>Ante Marić</t>
  </si>
  <si>
    <t>Nikola Radulović</t>
  </si>
  <si>
    <t>Marin Šarić</t>
  </si>
  <si>
    <t>Vanja Žabkar</t>
  </si>
  <si>
    <t>Ivica Grgurić</t>
  </si>
  <si>
    <t>Denis Bartulović</t>
  </si>
  <si>
    <t>Ivan Čović</t>
  </si>
  <si>
    <t>Alen Gojak</t>
  </si>
  <si>
    <t>Marijo Gojak</t>
  </si>
  <si>
    <t>Ante Jakić</t>
  </si>
  <si>
    <t>Milan Jujnović</t>
  </si>
  <si>
    <t>Slavko Jukić</t>
  </si>
  <si>
    <t>Josip Rudež</t>
  </si>
  <si>
    <t>Marko Šućur</t>
  </si>
  <si>
    <t>Ante Burić</t>
  </si>
  <si>
    <t>Josip Listeš</t>
  </si>
  <si>
    <t>Jozo Mandić</t>
  </si>
  <si>
    <t>Ljubo Mušac</t>
  </si>
  <si>
    <t>Vinko Soldo</t>
  </si>
  <si>
    <t>Zdenko Božić</t>
  </si>
  <si>
    <t>Gojko Bašić</t>
  </si>
  <si>
    <t>Ivan Demin</t>
  </si>
  <si>
    <t>Željko Domazet</t>
  </si>
  <si>
    <t>Ivan Dujmović</t>
  </si>
  <si>
    <t>Branko Grandić</t>
  </si>
  <si>
    <t>Vide Perić</t>
  </si>
  <si>
    <t>Đuro Soldić</t>
  </si>
  <si>
    <t>Viktor Šimić</t>
  </si>
  <si>
    <t>Marko Marjanović</t>
  </si>
  <si>
    <t>Miroslav Crnjac</t>
  </si>
  <si>
    <t>Franc Flisar</t>
  </si>
  <si>
    <t>Antun Gruić</t>
  </si>
  <si>
    <t>Tomislav Gruić</t>
  </si>
  <si>
    <t>Pero Lovrić</t>
  </si>
  <si>
    <t>Josip Mandić</t>
  </si>
  <si>
    <t>Josip Nevrli</t>
  </si>
  <si>
    <t>Franko Peterle Kesner</t>
  </si>
  <si>
    <t>Boško Lišnić</t>
  </si>
  <si>
    <t>Dragutin Kipa</t>
  </si>
  <si>
    <t>Ivo Sećen</t>
  </si>
  <si>
    <t>Marinko Bernardis</t>
  </si>
  <si>
    <t>Željko Blažević</t>
  </si>
  <si>
    <t>Bože Bagarić</t>
  </si>
  <si>
    <t>Branimir Buljan</t>
  </si>
  <si>
    <t>Mate Buljan</t>
  </si>
  <si>
    <t>Ivica Ćapin</t>
  </si>
  <si>
    <t>Pere Grizelj</t>
  </si>
  <si>
    <t>Mladen Gudelj</t>
  </si>
  <si>
    <t>Nediljko Gudelj</t>
  </si>
  <si>
    <t>Zoran Gabelica</t>
  </si>
  <si>
    <t>Tihomir Lasić</t>
  </si>
  <si>
    <t>Željko Petrić</t>
  </si>
  <si>
    <t>Marijo Prljević</t>
  </si>
  <si>
    <t>Marinko Sosa</t>
  </si>
  <si>
    <t>Ante Tolić</t>
  </si>
  <si>
    <t>Mate Tolić</t>
  </si>
  <si>
    <t>Hrvoje Vlašić</t>
  </si>
  <si>
    <t>Filip Zelić</t>
  </si>
  <si>
    <t>Stipan Zorić</t>
  </si>
  <si>
    <t>Mario Beara</t>
  </si>
  <si>
    <t>Zdravko Boljat</t>
  </si>
  <si>
    <t>Ante Božić</t>
  </si>
  <si>
    <t>Ivan Brunsko</t>
  </si>
  <si>
    <t>Ivan Buljan</t>
  </si>
  <si>
    <t>Leonardo Cindrić</t>
  </si>
  <si>
    <t>Mladen Modrić</t>
  </si>
  <si>
    <t>Zdravko Radnić</t>
  </si>
  <si>
    <t>Igor Radoš</t>
  </si>
  <si>
    <t>Stipe Roje</t>
  </si>
  <si>
    <t>Josip Arbanas</t>
  </si>
  <si>
    <t>Davor Bakarić</t>
  </si>
  <si>
    <t>Ivica Crnjak</t>
  </si>
  <si>
    <t>Slobodan Erslan</t>
  </si>
  <si>
    <t>Ivica Ikić</t>
  </si>
  <si>
    <t>Ante Matak</t>
  </si>
  <si>
    <t>Šime Perić</t>
  </si>
  <si>
    <t>Siniša Režan</t>
  </si>
  <si>
    <t>Igor Šarkezi</t>
  </si>
  <si>
    <t>Zoran Škara</t>
  </si>
  <si>
    <t>Čedo Alić</t>
  </si>
  <si>
    <t>Mario Baljak</t>
  </si>
  <si>
    <t>Josip Kartelo</t>
  </si>
  <si>
    <t>Zdenko Pavlic</t>
  </si>
  <si>
    <t>Erik Perić</t>
  </si>
  <si>
    <t>Ivica Perić</t>
  </si>
  <si>
    <t>Karlo Perić</t>
  </si>
  <si>
    <t>Dominik Vedrić</t>
  </si>
  <si>
    <t>Luka Ukalović</t>
  </si>
  <si>
    <t>Josip Fabijanić</t>
  </si>
  <si>
    <t>Zvonimir Vučemilović</t>
  </si>
  <si>
    <t>Robert Bakić</t>
  </si>
  <si>
    <t>Tomislav Matetić</t>
  </si>
  <si>
    <t>Branko Jurlina</t>
  </si>
  <si>
    <t>Željko Kermend</t>
  </si>
  <si>
    <t>Marko Klepač</t>
  </si>
  <si>
    <t>Ivan Mandl</t>
  </si>
  <si>
    <t>Željko Medved</t>
  </si>
  <si>
    <t>Matija Petrić</t>
  </si>
  <si>
    <t>Dragan Tomić</t>
  </si>
  <si>
    <t>Željko Vaška</t>
  </si>
  <si>
    <t>Dražen Zelenka</t>
  </si>
  <si>
    <t>Željko Lončar</t>
  </si>
  <si>
    <t>Stjepan Marjanović</t>
  </si>
  <si>
    <t>Đuro Poljanac</t>
  </si>
  <si>
    <t>Tomislav Prpić</t>
  </si>
  <si>
    <t>Željko Svoboda</t>
  </si>
  <si>
    <t>Vlado Turkalj</t>
  </si>
  <si>
    <t>Goran Urh</t>
  </si>
  <si>
    <t>Zvonko Ćutić</t>
  </si>
  <si>
    <t>Tomislav Čakalić</t>
  </si>
  <si>
    <t>Ivan Bašić</t>
  </si>
  <si>
    <t>Milan Brnas</t>
  </si>
  <si>
    <t>Ivica Damjanov</t>
  </si>
  <si>
    <t>Ante Petričević</t>
  </si>
  <si>
    <t>Mateo Rako</t>
  </si>
  <si>
    <t>Miro Rako</t>
  </si>
  <si>
    <t>Stipe Rako</t>
  </si>
  <si>
    <t>Josip Ravlić</t>
  </si>
  <si>
    <t>Hrvoje Spaija</t>
  </si>
  <si>
    <t>Nikola Županović</t>
  </si>
  <si>
    <t>Kristijan Jurković</t>
  </si>
  <si>
    <t>Dražen Lenac</t>
  </si>
  <si>
    <t>Zoran Kos</t>
  </si>
  <si>
    <t>Kaio Rako</t>
  </si>
  <si>
    <t>Vanja Miletić</t>
  </si>
  <si>
    <t>Paško Duvnjak</t>
  </si>
  <si>
    <t>Slaven Marković</t>
  </si>
  <si>
    <t>Marin Skender</t>
  </si>
  <si>
    <t>Ranko Sveticki</t>
  </si>
  <si>
    <t>Krešimir Toljanić</t>
  </si>
  <si>
    <t>Leo Vidmar</t>
  </si>
  <si>
    <t>Robert Zorić</t>
  </si>
  <si>
    <t>Mato Barukčić</t>
  </si>
  <si>
    <t>Branko Behin</t>
  </si>
  <si>
    <t>Milan Brajković</t>
  </si>
  <si>
    <t>Stjepan Dujmić</t>
  </si>
  <si>
    <t>Zoran Ivšić</t>
  </si>
  <si>
    <t>Špiro Liović</t>
  </si>
  <si>
    <t>Zoran Major</t>
  </si>
  <si>
    <t>Ivica Mališ</t>
  </si>
  <si>
    <t>Ivica Nekić</t>
  </si>
  <si>
    <t>Stjepan Pavić</t>
  </si>
  <si>
    <t>Francek Sobodić</t>
  </si>
  <si>
    <t>Ivan Antolović</t>
  </si>
  <si>
    <t>Nenad Lučić</t>
  </si>
  <si>
    <t>Marko Balajić</t>
  </si>
  <si>
    <t>Damir Bilokapić</t>
  </si>
  <si>
    <t>Srđan Cvrlje</t>
  </si>
  <si>
    <t>Ivica Đula</t>
  </si>
  <si>
    <t>Ante Poljak</t>
  </si>
  <si>
    <t>Frano Šabić</t>
  </si>
  <si>
    <t>Marinko Vidić</t>
  </si>
  <si>
    <t>Davor Vukasović</t>
  </si>
  <si>
    <t>Navenko Žanko</t>
  </si>
  <si>
    <t>Luka Bogović</t>
  </si>
  <si>
    <t>Luka Salopek</t>
  </si>
  <si>
    <t>Mario Salopek</t>
  </si>
  <si>
    <t>Goran Šilj</t>
  </si>
  <si>
    <t>Dragan Antolović</t>
  </si>
  <si>
    <t>David Gašparac</t>
  </si>
  <si>
    <t>Mile Bićanić</t>
  </si>
  <si>
    <t>Milan Đuradin</t>
  </si>
  <si>
    <t>Stipan Gojević-Zrnić</t>
  </si>
  <si>
    <t>Joso Josić</t>
  </si>
  <si>
    <t>Josip Lovrenc</t>
  </si>
  <si>
    <t>Marijan Salajić</t>
  </si>
  <si>
    <t>Marko Španić</t>
  </si>
  <si>
    <t>Željko Španić</t>
  </si>
  <si>
    <t>Pavo Viljevac</t>
  </si>
  <si>
    <t>Vido Vukić</t>
  </si>
  <si>
    <t>Matija Habek</t>
  </si>
  <si>
    <t>Manuel Habek</t>
  </si>
  <si>
    <t>Karlo Rubčić</t>
  </si>
  <si>
    <t>Matija Rubčić</t>
  </si>
  <si>
    <t>Martin Barčan</t>
  </si>
  <si>
    <t>Miroslav Seljan</t>
  </si>
  <si>
    <t>Alen Latković</t>
  </si>
  <si>
    <t>Toni Tešija</t>
  </si>
  <si>
    <t>Marko Ferić</t>
  </si>
  <si>
    <t>Dario Ozimec</t>
  </si>
  <si>
    <t>Fran Ivošević</t>
  </si>
  <si>
    <t>Niko Kalvi</t>
  </si>
  <si>
    <t>Borna Marin</t>
  </si>
  <si>
    <t>Ivan Turković</t>
  </si>
  <si>
    <t>Tomislav Žgela</t>
  </si>
  <si>
    <t>Jan Štampf</t>
  </si>
  <si>
    <t>Andrija Turković</t>
  </si>
  <si>
    <t>Matko Škondro</t>
  </si>
  <si>
    <t>Matko Šuperina</t>
  </si>
  <si>
    <t>Karlo Turković</t>
  </si>
  <si>
    <t>Mijo Banović</t>
  </si>
  <si>
    <t>Filip Domnjak</t>
  </si>
  <si>
    <t>Dražen Pavlović</t>
  </si>
  <si>
    <t>Tin Štefanac</t>
  </si>
  <si>
    <t>Tomislav Čačić</t>
  </si>
  <si>
    <t>Ivan Kainić</t>
  </si>
  <si>
    <t>Dario Šarić</t>
  </si>
  <si>
    <t>Antonio Romić</t>
  </si>
  <si>
    <t>Željko Bošnjak</t>
  </si>
  <si>
    <t>Tomislav Anić</t>
  </si>
  <si>
    <t>Paul Cvrlje Jadrijević</t>
  </si>
  <si>
    <t>Tihomir Šušnjara</t>
  </si>
  <si>
    <t>Roko Štrbac</t>
  </si>
  <si>
    <t>Ivan Kos</t>
  </si>
  <si>
    <t>Hajrudin Purković</t>
  </si>
  <si>
    <t>Jozo Putnik</t>
  </si>
  <si>
    <t>Ivan Rogić</t>
  </si>
  <si>
    <t>Ante Baljak</t>
  </si>
  <si>
    <t>Marko Baljak</t>
  </si>
  <si>
    <t>Zvonimir Zirdum</t>
  </si>
  <si>
    <t>Josip Habazin</t>
  </si>
  <si>
    <t>Matej Vuković</t>
  </si>
  <si>
    <t>Goran Jurić</t>
  </si>
  <si>
    <t>Marijan Stipetić</t>
  </si>
  <si>
    <t>Karlo Bilić</t>
  </si>
  <si>
    <t>Mario Marić</t>
  </si>
  <si>
    <t>Petar Dragojević</t>
  </si>
  <si>
    <t>Damir Jurić</t>
  </si>
  <si>
    <t>Vilim Dolušić</t>
  </si>
  <si>
    <t>Emilio Piškur</t>
  </si>
  <si>
    <t>Nikola Kosanović</t>
  </si>
  <si>
    <t>Luka Bićanić</t>
  </si>
  <si>
    <t>Josip Romančuk</t>
  </si>
  <si>
    <t>Leo Car</t>
  </si>
  <si>
    <t>Marin Zekić</t>
  </si>
  <si>
    <t>Zlatko Ćućić</t>
  </si>
  <si>
    <t>Bruno Grđan</t>
  </si>
  <si>
    <t>Frano Smrček</t>
  </si>
  <si>
    <t>Matej Somljačan</t>
  </si>
  <si>
    <t>Sretko Dragić</t>
  </si>
  <si>
    <t>Stevan Kaman</t>
  </si>
  <si>
    <t>Josip Marković</t>
  </si>
  <si>
    <t>Damir Mikrut</t>
  </si>
  <si>
    <t>Ivan Mikrut</t>
  </si>
  <si>
    <t>Goran Milić</t>
  </si>
  <si>
    <t>Miroslav Obradović</t>
  </si>
  <si>
    <t>Dalibor Španović</t>
  </si>
  <si>
    <t>Dragan Španović</t>
  </si>
  <si>
    <t>Branko Zec</t>
  </si>
  <si>
    <t>Josip Artić</t>
  </si>
  <si>
    <t>Nevenko Čepo</t>
  </si>
  <si>
    <t>Pavle Čikanović</t>
  </si>
  <si>
    <t>Dragan Higl</t>
  </si>
  <si>
    <t>Zlatko Horvat</t>
  </si>
  <si>
    <t>Josip Ivić</t>
  </si>
  <si>
    <t>Ivan Kljajić</t>
  </si>
  <si>
    <t>Ante Lozo</t>
  </si>
  <si>
    <t>Zlatko Matanović</t>
  </si>
  <si>
    <t>Tihomir Tadijanović</t>
  </si>
  <si>
    <t>Nikola Baranj</t>
  </si>
  <si>
    <t>Đuro Gregurević</t>
  </si>
  <si>
    <t>Anto Ivančić</t>
  </si>
  <si>
    <t>Zoran Jakša</t>
  </si>
  <si>
    <t>Nebojša Martinović</t>
  </si>
  <si>
    <t>Miodrag Kolak</t>
  </si>
  <si>
    <t>Goran Pejić</t>
  </si>
  <si>
    <t>Pavao Tuščić</t>
  </si>
  <si>
    <t>Vladimir Brezić</t>
  </si>
  <si>
    <t>Fran Dasović</t>
  </si>
  <si>
    <t>Patrick Vukić</t>
  </si>
  <si>
    <t>Jakov Smešny</t>
  </si>
  <si>
    <t>David Car</t>
  </si>
  <si>
    <t>Dejan Stamenić</t>
  </si>
  <si>
    <t>Dorijan Žunić</t>
  </si>
  <si>
    <t>Marin Primorac</t>
  </si>
  <si>
    <t>Robert Topić</t>
  </si>
  <si>
    <t>Emil Peršić</t>
  </si>
  <si>
    <t>Ivan Čiček</t>
  </si>
  <si>
    <t>Marijan Dodlek</t>
  </si>
  <si>
    <t>Ivica Džaja</t>
  </si>
  <si>
    <t>Dominik Jurić</t>
  </si>
  <si>
    <t>Jakov Marinčić</t>
  </si>
  <si>
    <t>Damir Grubišić</t>
  </si>
  <si>
    <t>Igor Krajnović</t>
  </si>
  <si>
    <t>Petar Grivičić</t>
  </si>
  <si>
    <t>Mario Svirac</t>
  </si>
  <si>
    <t>Ivo Tekić</t>
  </si>
  <si>
    <t>Ivan Montibeler</t>
  </si>
  <si>
    <t>Mladen Horvatović</t>
  </si>
  <si>
    <t>Željko Katavić</t>
  </si>
  <si>
    <t>Dinko Hajnal</t>
  </si>
  <si>
    <t>Šimo Cvitković</t>
  </si>
  <si>
    <t>Vladimir Galjanić</t>
  </si>
  <si>
    <t>Marko Božičević</t>
  </si>
  <si>
    <t>Edi Graovac</t>
  </si>
  <si>
    <t>Kristijan Štimac</t>
  </si>
  <si>
    <t>Damir Soldo</t>
  </si>
  <si>
    <t>Mario Knezić</t>
  </si>
  <si>
    <t>Jurica Smontara</t>
  </si>
  <si>
    <t>Andrej Grbac</t>
  </si>
  <si>
    <t>Sandro Grbac</t>
  </si>
  <si>
    <t>Miodrag Golik</t>
  </si>
  <si>
    <t>Božo Madunić</t>
  </si>
  <si>
    <t>Enio Kereta</t>
  </si>
  <si>
    <t>Bruno Zaplatić</t>
  </si>
  <si>
    <t>Ivan Teskera</t>
  </si>
  <si>
    <t>Anto Gelo</t>
  </si>
  <si>
    <t>Marko Oršulić</t>
  </si>
  <si>
    <t>Tomislav Plesec</t>
  </si>
  <si>
    <t>Daniel Novalić</t>
  </si>
  <si>
    <t>Igor Šulc</t>
  </si>
  <si>
    <t>Ivan Topić</t>
  </si>
  <si>
    <t>Damir Jakob Maul</t>
  </si>
  <si>
    <t>Ivan Marjanović</t>
  </si>
  <si>
    <t>Oliver Atalić</t>
  </si>
  <si>
    <t>Josip Šulentić</t>
  </si>
  <si>
    <t>Ivan Župan</t>
  </si>
  <si>
    <t>Nikica Došen</t>
  </si>
  <si>
    <t>Saša Poletto</t>
  </si>
  <si>
    <t>Josip Salopek</t>
  </si>
  <si>
    <t>Žarko Klaić</t>
  </si>
  <si>
    <t>Damir Barbir</t>
  </si>
  <si>
    <t>Slavko Marušić</t>
  </si>
  <si>
    <t>Matej Gajić-Bukljaš</t>
  </si>
  <si>
    <t>Zlatko Bivol</t>
  </si>
  <si>
    <t>Elio Peršić</t>
  </si>
  <si>
    <t>Slavko Miličić</t>
  </si>
  <si>
    <t>Ivan Cvrlje</t>
  </si>
  <si>
    <t>Dejan dal Ponte</t>
  </si>
  <si>
    <t>Dalibor Sabljak</t>
  </si>
  <si>
    <t>Ante Kojundžić</t>
  </si>
  <si>
    <t>Predrag Cindrić</t>
  </si>
  <si>
    <t>Krešo Zidanić</t>
  </si>
  <si>
    <t>Kazimir Gajski</t>
  </si>
  <si>
    <t>Marjan Turković</t>
  </si>
  <si>
    <t>Ivan Ivčević</t>
  </si>
  <si>
    <t>Dragan Firić</t>
  </si>
  <si>
    <t>Marko Delić</t>
  </si>
  <si>
    <t>Mario Križanović</t>
  </si>
  <si>
    <t>Nikola Vučković</t>
  </si>
  <si>
    <t>Branko Šipić</t>
  </si>
  <si>
    <t>Miro Opačak</t>
  </si>
  <si>
    <t>Damir Ferenčević</t>
  </si>
  <si>
    <t>Denis Raković</t>
  </si>
  <si>
    <t>Patrick Demarki</t>
  </si>
  <si>
    <t>Nikola Vrbenski</t>
  </si>
  <si>
    <t>Dario Barolin</t>
  </si>
  <si>
    <t>Ervino Fabac</t>
  </si>
  <si>
    <t>Davor Šimičić</t>
  </si>
  <si>
    <t>Zoran Ljubić</t>
  </si>
  <si>
    <t>Jure Oštrina</t>
  </si>
  <si>
    <t>Zvonimir Bašić</t>
  </si>
  <si>
    <t>Jakša Jakus</t>
  </si>
  <si>
    <t>Tomislav Liović</t>
  </si>
  <si>
    <t>Željko Bučar</t>
  </si>
  <si>
    <t>Igor Perišić</t>
  </si>
  <si>
    <t>Ivica Đuderija</t>
  </si>
  <si>
    <t>Mirko Dodoja</t>
  </si>
  <si>
    <t>Marko Vukoja</t>
  </si>
  <si>
    <t>Željko Zboril</t>
  </si>
  <si>
    <t>Alen Rosandić</t>
  </si>
  <si>
    <t>Željko Tonković</t>
  </si>
  <si>
    <t>Ivan Ljutak</t>
  </si>
  <si>
    <t>Miroslav Androlić</t>
  </si>
  <si>
    <t>Mladen Barčanec</t>
  </si>
  <si>
    <t>Kristijan Horvatić</t>
  </si>
  <si>
    <t>Darko Tomić</t>
  </si>
  <si>
    <t>Leonarda Majer</t>
  </si>
  <si>
    <t>Sanja Majhen</t>
  </si>
  <si>
    <t>Bojan Kuzma</t>
  </si>
  <si>
    <t>Safet Falatović</t>
  </si>
  <si>
    <t>Damir Fučkar</t>
  </si>
  <si>
    <t>Laslo Fekete</t>
  </si>
  <si>
    <t>Zolti Kiš</t>
  </si>
  <si>
    <t>Siniša Ljubomiroski</t>
  </si>
  <si>
    <t>Nemanja Galić</t>
  </si>
  <si>
    <t>NAPOMENA:
Prilikom upisa HKS ID broja ime i prezime igrača upisuje se automatski</t>
  </si>
  <si>
    <t>Opomene (ŽK, ŽCK, CK)</t>
  </si>
  <si>
    <t xml:space="preserve">HRVATSKI KUGLAČKI SAVEZ </t>
  </si>
  <si>
    <t>Obrazac B.</t>
  </si>
  <si>
    <t>Izvršni odbor</t>
  </si>
  <si>
    <t xml:space="preserve">Sudačka komisija </t>
  </si>
  <si>
    <t>OCJENA ZA STAZNE SUCE</t>
  </si>
  <si>
    <t xml:space="preserve">Utakmica  </t>
  </si>
  <si>
    <t>kola</t>
  </si>
  <si>
    <t>lige, između</t>
  </si>
  <si>
    <t xml:space="preserve">odigrana dana  </t>
  </si>
  <si>
    <t>na kuglani</t>
  </si>
  <si>
    <t>opis</t>
  </si>
  <si>
    <t>SUDAC ___/___</t>
  </si>
  <si>
    <t>Ime i prezime:</t>
  </si>
  <si>
    <t>rang, lista:</t>
  </si>
  <si>
    <t>br. iskaznice:</t>
  </si>
  <si>
    <t>Posjedovanje sudačke
iskaznice i drugih obilježja</t>
  </si>
  <si>
    <t>Dolazak na utakmicu  u 
 predviđeno vrijeme</t>
  </si>
  <si>
    <t>Pristup utakmici:</t>
  </si>
  <si>
    <t>Poznavanje i primjena pravila:</t>
  </si>
  <si>
    <t>Donosi odluke:</t>
  </si>
  <si>
    <t>Rad s automatima:</t>
  </si>
  <si>
    <t>Rad s mjeračima vremena:</t>
  </si>
  <si>
    <t>Pisanje zapisnika i zbrajanje:</t>
  </si>
  <si>
    <t>Ukupni dojam o radu:</t>
  </si>
  <si>
    <r>
      <t xml:space="preserve">Eventualna dodatna mišljenja
brojčana ocjena od 1 do 5
</t>
    </r>
    <r>
      <rPr>
        <i/>
        <sz val="8"/>
        <rFont val="Arial"/>
        <family val="2"/>
      </rPr>
      <t>(kod ocjene manje od 4 napisati
obrazloženje)</t>
    </r>
  </si>
  <si>
    <t>Glavni sudac (rang, lista):</t>
  </si>
  <si>
    <r>
      <t xml:space="preserve">* </t>
    </r>
    <r>
      <rPr>
        <i/>
        <sz val="8"/>
        <rFont val="Arial"/>
        <family val="2"/>
      </rPr>
      <t>obrazac popuniti zaokmlivanjem ili podvlajenjetn odgovarajueeg ponudenog odgovora ili dopisivanjem
vlastitog (ako nefto nije predvideno) odnosno upisivanjem teksta na predvidena mjesta.
Zahvaljujemo unaprijed na korektnom i objektivnom ocjenjivanju.</t>
    </r>
  </si>
  <si>
    <t>Djelomično</t>
  </si>
  <si>
    <t>NE</t>
  </si>
  <si>
    <t>DA</t>
  </si>
  <si>
    <t>U skladu s pravilima</t>
  </si>
  <si>
    <t>Djelomično u skladu s pravilima</t>
  </si>
  <si>
    <t>Neodgovarajuća</t>
  </si>
  <si>
    <t>Nastup i ponašanje:</t>
  </si>
  <si>
    <t>Sudačka oprema, posjedovanje sudačke iskaznice i sudačke značke:</t>
  </si>
  <si>
    <t>Neodlučan i nesiguran</t>
  </si>
  <si>
    <t>Odlučan i siguran u sebe</t>
  </si>
  <si>
    <t>Pozorno prati utakmicu</t>
  </si>
  <si>
    <t>Nezainteresiran</t>
  </si>
  <si>
    <t>Odlučan</t>
  </si>
  <si>
    <t>Odlično</t>
  </si>
  <si>
    <t>Dobro</t>
  </si>
  <si>
    <t>Slabo</t>
  </si>
  <si>
    <t>Loše</t>
  </si>
  <si>
    <t>Brzo</t>
  </si>
  <si>
    <t>Sporo</t>
  </si>
  <si>
    <t>Prekasno</t>
  </si>
  <si>
    <t>Pravilno</t>
  </si>
  <si>
    <t>Nepravilno</t>
  </si>
  <si>
    <t>Uredno</t>
  </si>
  <si>
    <t>Točno</t>
  </si>
  <si>
    <t>Neuredno</t>
  </si>
  <si>
    <t>Netočno</t>
  </si>
  <si>
    <t>Dobar rad</t>
  </si>
  <si>
    <t>Prihvatljivo</t>
  </si>
  <si>
    <t>Nesiguran</t>
  </si>
  <si>
    <t>Koncentriran</t>
  </si>
  <si>
    <t>Loše prati igru</t>
  </si>
  <si>
    <t>Zapažanje prekršaja igrača</t>
  </si>
  <si>
    <r>
      <t xml:space="preserve">Primjećeni nedostaci za
vrijeme suđenja:
</t>
    </r>
    <r>
      <rPr>
        <i/>
        <sz val="9"/>
        <rFont val="Arial"/>
        <family val="2"/>
      </rPr>
      <t>(napisati komentar)</t>
    </r>
  </si>
  <si>
    <t>Maja Biželj</t>
  </si>
  <si>
    <t>Tatjana Bebić</t>
  </si>
  <si>
    <t>Jasmina Marinović</t>
  </si>
  <si>
    <t>Edita Petrina</t>
  </si>
  <si>
    <t>Iva Višnjak</t>
  </si>
  <si>
    <t>Ema Višnjak</t>
  </si>
  <si>
    <t>Antonela Rajković</t>
  </si>
  <si>
    <t>Danijela Kivač</t>
  </si>
  <si>
    <t>Gabrijela Kivač</t>
  </si>
  <si>
    <t>Mia Vidaković</t>
  </si>
  <si>
    <t>Valentina Pešut</t>
  </si>
  <si>
    <t>Zrinka Vidaković</t>
  </si>
  <si>
    <t>Ljiljana Filipović</t>
  </si>
  <si>
    <t>Sara Pešec</t>
  </si>
  <si>
    <t>Luija Filep</t>
  </si>
  <si>
    <t>Gordana Sabađija</t>
  </si>
  <si>
    <t>Laura Jug</t>
  </si>
  <si>
    <t>Lucija Dević</t>
  </si>
  <si>
    <t>Ana Laus</t>
  </si>
  <si>
    <t>Ana Drača Štimac</t>
  </si>
  <si>
    <t>Kristina Ćuk</t>
  </si>
  <si>
    <t>Klara Seleš</t>
  </si>
  <si>
    <t>Dora Berta</t>
  </si>
  <si>
    <t>Sanja Dombaj</t>
  </si>
  <si>
    <t>Jovanka Prokić</t>
  </si>
  <si>
    <t>Tara Stipetić</t>
  </si>
  <si>
    <t>Natali Weitzer-Butić</t>
  </si>
  <si>
    <t>Lijana Cvijetović</t>
  </si>
  <si>
    <t>Patricia Jambrišak</t>
  </si>
  <si>
    <t>Paula Švogor</t>
  </si>
  <si>
    <t>Martina Ikica</t>
  </si>
  <si>
    <t>Biserka Težak</t>
  </si>
  <si>
    <t>Karmen Cesarić</t>
  </si>
  <si>
    <t>Alenka Matovina</t>
  </si>
  <si>
    <t>Anamarija Antonić</t>
  </si>
  <si>
    <t>Katarina Telenta</t>
  </si>
  <si>
    <t>Gloria Ana Perković</t>
  </si>
  <si>
    <t>Ana - Maria Gojević-Zrnić</t>
  </si>
  <si>
    <t>Vanda Kereta</t>
  </si>
  <si>
    <t>Ana Meglajec</t>
  </si>
  <si>
    <t>Lana Milter</t>
  </si>
  <si>
    <t>Tara Nikolić</t>
  </si>
  <si>
    <t>Ida Jirasek</t>
  </si>
  <si>
    <t>Maja Grgić</t>
  </si>
  <si>
    <t>Marija Josipović</t>
  </si>
  <si>
    <t>Nika Čelec</t>
  </si>
  <si>
    <t>Tara Čelec</t>
  </si>
  <si>
    <t>Elizabeta Francetić</t>
  </si>
  <si>
    <t>Tea Durbas</t>
  </si>
  <si>
    <t>Magdalena Majhen</t>
  </si>
  <si>
    <t>Ivančica Bončić</t>
  </si>
  <si>
    <t>Iva Klić</t>
  </si>
  <si>
    <t>Valerija Rožić</t>
  </si>
  <si>
    <t>Violeta Klarić</t>
  </si>
  <si>
    <t>Sanja Gizdulić</t>
  </si>
  <si>
    <t>Dunja Mikulić</t>
  </si>
  <si>
    <t>Sanja Ban Šegota</t>
  </si>
  <si>
    <t>Renata Lukežić Juretić</t>
  </si>
  <si>
    <t>Tanja Đapić</t>
  </si>
  <si>
    <t>Sanja Juretić</t>
  </si>
  <si>
    <t>Dea Gašparini</t>
  </si>
  <si>
    <t>Nina Gašparini</t>
  </si>
  <si>
    <t>Barbara Buretić</t>
  </si>
  <si>
    <t>Tina Nekić</t>
  </si>
  <si>
    <t>Nicol Nekić</t>
  </si>
  <si>
    <t>Natali Mesarić</t>
  </si>
  <si>
    <t>Nina Spahić</t>
  </si>
  <si>
    <t>Iva Bajrektarević</t>
  </si>
  <si>
    <t>Renata Kovačević</t>
  </si>
  <si>
    <t>Andrea Imprić</t>
  </si>
  <si>
    <t>Vita Jirasek</t>
  </si>
  <si>
    <t>Ema Daić</t>
  </si>
  <si>
    <t>Katja Daić</t>
  </si>
  <si>
    <t>Magdalena Šebalj</t>
  </si>
  <si>
    <t>Ramona Lipovac</t>
  </si>
  <si>
    <t>Tea Mezak</t>
  </si>
  <si>
    <t>Petra Parenta</t>
  </si>
  <si>
    <t>Anika Lučić</t>
  </si>
  <si>
    <t>Rori Kezele</t>
  </si>
  <si>
    <t>Hannah Lenžer</t>
  </si>
  <si>
    <t>Chiara Lenžer</t>
  </si>
  <si>
    <t>Gordana Ferić</t>
  </si>
  <si>
    <t>Antonija Bosanac</t>
  </si>
  <si>
    <t>Tanja Kuzel</t>
  </si>
  <si>
    <t>Ines Kušter</t>
  </si>
  <si>
    <t>Lidija Jirasek</t>
  </si>
  <si>
    <t>Kristina Haramina</t>
  </si>
  <si>
    <t>Andreya Alpeza</t>
  </si>
  <si>
    <t>Snježana Frajman</t>
  </si>
  <si>
    <t>Željka Gašpert</t>
  </si>
  <si>
    <t>Vesna Rogina</t>
  </si>
  <si>
    <t>Tamara Vuk</t>
  </si>
  <si>
    <t>Vesna Martinović</t>
  </si>
  <si>
    <t>Dijana Smoljo</t>
  </si>
  <si>
    <t>Ilija Turković mlađi</t>
  </si>
  <si>
    <t>Ilija Turković stariji</t>
  </si>
  <si>
    <t>Draško Tomčić</t>
  </si>
  <si>
    <t>Marko Marjanović mlađi</t>
  </si>
  <si>
    <t>Zdenko Sumarev</t>
  </si>
  <si>
    <t>Mateo Drmić</t>
  </si>
  <si>
    <t>Eduardo Alves Da Silva</t>
  </si>
  <si>
    <t>Zvonko Lelas</t>
  </si>
  <si>
    <t>Josip Grgić</t>
  </si>
  <si>
    <t>Milan Rajković</t>
  </si>
  <si>
    <t>Antonio Martić</t>
  </si>
  <si>
    <t>Želimir Puškarić</t>
  </si>
  <si>
    <t>Luciano Kerševanić</t>
  </si>
  <si>
    <t>Josip Lončarić</t>
  </si>
  <si>
    <t>Marinko Faletar</t>
  </si>
  <si>
    <t>Matija Butko</t>
  </si>
  <si>
    <t>Zvonimir Falamić</t>
  </si>
  <si>
    <t>Božidar Trbović</t>
  </si>
  <si>
    <t>Nikola Vukičević</t>
  </si>
  <si>
    <t>Matteo Miško</t>
  </si>
  <si>
    <t>Robert Repinc</t>
  </si>
  <si>
    <t>Josip Keretić</t>
  </si>
  <si>
    <t>Antonio Luketić</t>
  </si>
  <si>
    <t>Milan Sertić</t>
  </si>
  <si>
    <t>Ivica Barišić</t>
  </si>
  <si>
    <t>Jozo Đurinski</t>
  </si>
  <si>
    <t>Dean Kuzmić</t>
  </si>
  <si>
    <t>Marko Vidaković</t>
  </si>
  <si>
    <t>Zdravko Pavlić</t>
  </si>
  <si>
    <t>Dejan Janjatović</t>
  </si>
  <si>
    <t>Joso Žafran</t>
  </si>
  <si>
    <t>Vlado Hrkač</t>
  </si>
  <si>
    <t>Zoran Dragojević</t>
  </si>
  <si>
    <t>Marinko Filipčić</t>
  </si>
  <si>
    <t>Jure Marušić</t>
  </si>
  <si>
    <t>Milan Majetić</t>
  </si>
  <si>
    <t>Slobodan Brajković</t>
  </si>
  <si>
    <t>Petar Smolčić</t>
  </si>
  <si>
    <t>Željko Čolak-Barać</t>
  </si>
  <si>
    <t>Darko Ivanović Baljak</t>
  </si>
  <si>
    <t>Branislav Banožić</t>
  </si>
  <si>
    <t>Ante Ljubić</t>
  </si>
  <si>
    <t>Drago Baraban</t>
  </si>
  <si>
    <t>Valentino Režan</t>
  </si>
  <si>
    <t>Haris Ligata</t>
  </si>
  <si>
    <t>Mladen Olbina</t>
  </si>
  <si>
    <t>Ivan Bosanac</t>
  </si>
  <si>
    <t>Krunoslav Križnjak</t>
  </si>
  <si>
    <t>Jakov Tonec</t>
  </si>
  <si>
    <t>Ivan Despot</t>
  </si>
  <si>
    <t>Goran Muvrin</t>
  </si>
  <si>
    <t>Ivan Vučković</t>
  </si>
  <si>
    <t>Nikola Kušenić</t>
  </si>
  <si>
    <t>Milan Varešak</t>
  </si>
  <si>
    <t>Marko Devčić</t>
  </si>
  <si>
    <t>Anđelko Novaković</t>
  </si>
  <si>
    <t>Ishak Bikić</t>
  </si>
  <si>
    <t>Danijel Grahovac</t>
  </si>
  <si>
    <t>Dubravko Pavelić</t>
  </si>
  <si>
    <t>Niko Skitarelić</t>
  </si>
  <si>
    <t>Gordan Zubčić</t>
  </si>
  <si>
    <t>Dražen Mataja</t>
  </si>
  <si>
    <t>Leo Crnković</t>
  </si>
  <si>
    <t>Zdravko Vodopić</t>
  </si>
  <si>
    <t>Aaron Lerga</t>
  </si>
  <si>
    <t>Leon Vidmar</t>
  </si>
  <si>
    <t>Saša Junior Lerga</t>
  </si>
  <si>
    <t>Luka Došen</t>
  </si>
  <si>
    <t>Ljubo Pudar</t>
  </si>
  <si>
    <t>Mirko Gilić</t>
  </si>
  <si>
    <t>Mirko Ratković</t>
  </si>
  <si>
    <t>Petar Pudar</t>
  </si>
  <si>
    <t>Ivica Tuščić</t>
  </si>
  <si>
    <t>Andrej Dumenčić</t>
  </si>
  <si>
    <t>Ilija Marina</t>
  </si>
  <si>
    <t>Miroslav Mihetec</t>
  </si>
  <si>
    <t>Vitto Paljar</t>
  </si>
  <si>
    <t>Luka Šaban</t>
  </si>
  <si>
    <t>Josip Ćapin</t>
  </si>
  <si>
    <t>Mate Ćapin</t>
  </si>
  <si>
    <t>Dario Gabelica</t>
  </si>
  <si>
    <t>Toni Gabelica</t>
  </si>
  <si>
    <t>Marijan Gabelica</t>
  </si>
  <si>
    <t>Antonio Čoga</t>
  </si>
  <si>
    <t>Jakov Puhanić</t>
  </si>
  <si>
    <t>Fran Popović</t>
  </si>
  <si>
    <t>Robert Ratković</t>
  </si>
  <si>
    <t>Ivica Teskera</t>
  </si>
  <si>
    <t>Mate Tomljenović</t>
  </si>
  <si>
    <t>Dušan Jovančević</t>
  </si>
  <si>
    <t>Ivo Jurić</t>
  </si>
  <si>
    <t>Stjepan Boršćak</t>
  </si>
  <si>
    <t>Marin Satinović</t>
  </si>
  <si>
    <t>David Bišof</t>
  </si>
  <si>
    <t>Antonio Banović</t>
  </si>
  <si>
    <t>Ivan Banović</t>
  </si>
  <si>
    <t>Luka Banović</t>
  </si>
  <si>
    <t>Tomislav Pezić</t>
  </si>
  <si>
    <t>Filip Pezić</t>
  </si>
  <si>
    <t>Petar Arambašić</t>
  </si>
  <si>
    <t>Josip Šavorić</t>
  </si>
  <si>
    <t>Petar Šavorić</t>
  </si>
  <si>
    <t>Vito Mitrović</t>
  </si>
  <si>
    <t>Josip Kobelščak</t>
  </si>
  <si>
    <t>Gabriel Baričević</t>
  </si>
  <si>
    <t>Andrej Zidanić</t>
  </si>
  <si>
    <t>Ivan Budiša</t>
  </si>
  <si>
    <t>Mateo Erak</t>
  </si>
  <si>
    <t>Ivan Pačarić</t>
  </si>
  <si>
    <t>Adriano Šebalj</t>
  </si>
  <si>
    <t>Mateo Štimac</t>
  </si>
  <si>
    <t>Fran Polić</t>
  </si>
  <si>
    <t>Đuro Tatalović</t>
  </si>
  <si>
    <t>Mateo Šlat</t>
  </si>
  <si>
    <t>Saša Kosanović</t>
  </si>
  <si>
    <t>Darko Špoljarić</t>
  </si>
  <si>
    <t>Mario Kučko</t>
  </si>
  <si>
    <t>Antonio Jakupić</t>
  </si>
  <si>
    <t>Matej Miotić</t>
  </si>
  <si>
    <t>Patrik Lukač</t>
  </si>
  <si>
    <t>Robert Lukač</t>
  </si>
  <si>
    <t>Leon Lukač</t>
  </si>
  <si>
    <t>Mihael Bićanić</t>
  </si>
  <si>
    <t>Bruno Devčić</t>
  </si>
  <si>
    <t>Vito Devčić</t>
  </si>
  <si>
    <t>Luka Loknar</t>
  </si>
  <si>
    <t>David Petrović</t>
  </si>
  <si>
    <t>Alessandro Nikolić</t>
  </si>
  <si>
    <t>Domagoj Berečić</t>
  </si>
  <si>
    <t>Zdravko Rajković</t>
  </si>
  <si>
    <t>Sandro Nazlić</t>
  </si>
  <si>
    <t>Loren Mumanović</t>
  </si>
  <si>
    <t>Damir Poljak</t>
  </si>
  <si>
    <t>Ivan Kirasić</t>
  </si>
  <si>
    <t>Vito Sallabi</t>
  </si>
  <si>
    <t>Marin Klojber</t>
  </si>
  <si>
    <t>Marin Maslić</t>
  </si>
  <si>
    <t>Selimir Tancabel</t>
  </si>
  <si>
    <t>Robert Baričević</t>
  </si>
  <si>
    <t>Antonio Vodopija</t>
  </si>
  <si>
    <t>Leon Rendić</t>
  </si>
  <si>
    <t>Patrik Kalinović</t>
  </si>
  <si>
    <t>Luka Žagar</t>
  </si>
  <si>
    <t>Mateo Kezele</t>
  </si>
  <si>
    <t>Niko Mihel</t>
  </si>
  <si>
    <t>Dino Malnar</t>
  </si>
  <si>
    <t>Dominik Tomac</t>
  </si>
  <si>
    <t>Luka Milošević</t>
  </si>
  <si>
    <t>Mladen Kolesarić</t>
  </si>
  <si>
    <t>Kristijan Safundžić</t>
  </si>
  <si>
    <t>Željko Rapaić</t>
  </si>
  <si>
    <t>David Baračević</t>
  </si>
  <si>
    <t>Mario Đaković</t>
  </si>
  <si>
    <t>Tin Štimac</t>
  </si>
  <si>
    <t>Viktor Parenta</t>
  </si>
  <si>
    <t>Roman Lučić</t>
  </si>
  <si>
    <t>Diego Martinović</t>
  </si>
  <si>
    <t>Mateo Lenžer</t>
  </si>
  <si>
    <t>Matija Ostović</t>
  </si>
  <si>
    <t>Patrik Percela</t>
  </si>
  <si>
    <t>Atilio Katalinić</t>
  </si>
  <si>
    <t>Branimir Arbanas</t>
  </si>
  <si>
    <t>Milan Marelja</t>
  </si>
  <si>
    <t>Ratimir Đumlijan</t>
  </si>
  <si>
    <t>Saša del Ponte</t>
  </si>
  <si>
    <t>Dorian Tkalčević</t>
  </si>
  <si>
    <t>Alen Mehić</t>
  </si>
  <si>
    <t>Tomica Tkalčević</t>
  </si>
  <si>
    <t>Dominik Horvat</t>
  </si>
  <si>
    <t>Tomislav Ranogajec</t>
  </si>
  <si>
    <t>Damir Cerle</t>
  </si>
  <si>
    <t>Zvonimir Lugarić</t>
  </si>
  <si>
    <t>Slavko Kalanj</t>
  </si>
  <si>
    <t>Pero Knežević</t>
  </si>
  <si>
    <t>Saša Đanković</t>
  </si>
  <si>
    <t>Dražen Gospodnetić</t>
  </si>
  <si>
    <t>Antun Krajačić</t>
  </si>
  <si>
    <t>Boris Glazer</t>
  </si>
  <si>
    <t>Bojan Trbović</t>
  </si>
  <si>
    <t>Dražen Tirić</t>
  </si>
  <si>
    <t>Tatjana Perišić</t>
  </si>
  <si>
    <t>Bojan Vlakevski</t>
  </si>
  <si>
    <t>Alen Kujundžić</t>
  </si>
  <si>
    <t>Dimitar Dimitrovski</t>
  </si>
  <si>
    <r>
      <t>sezona</t>
    </r>
    <r>
      <rPr>
        <b/>
        <sz val="11"/>
        <rFont val="Calibri"/>
        <family val="2"/>
      </rPr>
      <t xml:space="preserve"> 2019./2020.</t>
    </r>
  </si>
  <si>
    <t>Voditelj domaće ekipe:</t>
  </si>
  <si>
    <t>Voditelj gostujuće ekipe:</t>
  </si>
  <si>
    <t>(Voditelj domaće ekipe)</t>
  </si>
  <si>
    <t>(Voditelj gostujuće ekipe)</t>
  </si>
  <si>
    <t>Ime i prezime</t>
  </si>
  <si>
    <t>Startni broj - pozicija za igru</t>
  </si>
  <si>
    <t>Voditelj ekipe:</t>
  </si>
  <si>
    <t>Ostala zapažanja te uočeni nedostatci i problemi u radu kuglane i/ili mandatne kazne i/ili popis igrača bez liječničkog pregleda u Aplikaciji, a dali su original na uvid GS:</t>
  </si>
  <si>
    <t>Obrazac: IGS_19_20</t>
  </si>
  <si>
    <t>Obrazac: PDE_19_20</t>
  </si>
</sst>
</file>

<file path=xl/styles.xml><?xml version="1.0" encoding="utf-8"?>
<styleSheet xmlns="http://schemas.openxmlformats.org/spreadsheetml/2006/main">
  <numFmts count="49">
    <numFmt numFmtId="5" formatCode="#,##0\ &quot;HRK&quot;;\-#,##0\ &quot;HRK&quot;"/>
    <numFmt numFmtId="6" formatCode="#,##0\ &quot;HRK&quot;;[Red]\-#,##0\ &quot;HRK&quot;"/>
    <numFmt numFmtId="7" formatCode="#,##0.00\ &quot;HRK&quot;;\-#,##0.00\ &quot;HRK&quot;"/>
    <numFmt numFmtId="8" formatCode="#,##0.00\ &quot;HRK&quot;;[Red]\-#,##0.00\ &quot;HRK&quot;"/>
    <numFmt numFmtId="42" formatCode="_-* #,##0\ &quot;HRK&quot;_-;\-* #,##0\ &quot;HRK&quot;_-;_-* &quot;-&quot;\ &quot;HRK&quot;_-;_-@_-"/>
    <numFmt numFmtId="41" formatCode="_-* #,##0\ _H_R_K_-;\-* #,##0\ _H_R_K_-;_-* &quot;-&quot;\ _H_R_K_-;_-@_-"/>
    <numFmt numFmtId="44" formatCode="_-* #,##0.00\ &quot;HRK&quot;_-;\-* #,##0.00\ &quot;HRK&quot;_-;_-* &quot;-&quot;??\ &quot;HRK&quot;_-;_-@_-"/>
    <numFmt numFmtId="43" formatCode="_-* #,##0.00\ _H_R_K_-;\-* #,##0.00\ _H_R_K_-;_-* &quot;-&quot;??\ _H_R_K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0.0"/>
    <numFmt numFmtId="173" formatCode="dd/\ mmm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[$-41A]d\.\ mmmm\ yyyy\."/>
    <numFmt numFmtId="183" formatCode="h:mm;@"/>
    <numFmt numFmtId="184" formatCode="&quot;Da&quot;;&quot;Da&quot;;&quot;Ne&quot;"/>
    <numFmt numFmtId="185" formatCode="&quot;True&quot;;&quot;True&quot;;&quot;False&quot;"/>
    <numFmt numFmtId="186" formatCode="&quot;Uključeno&quot;;&quot;Uključeno&quot;;&quot;Isključeno&quot;"/>
    <numFmt numFmtId="187" formatCode="[$¥€-2]\ #,##0.00_);[Red]\([$€-2]\ #,##0.00\)"/>
    <numFmt numFmtId="188" formatCode="dd/mm/yyyy/"/>
    <numFmt numFmtId="189" formatCode="#,##0_);\-#,##0"/>
    <numFmt numFmtId="190" formatCode="#,##0_ ;\-#,##0\ "/>
    <numFmt numFmtId="191" formatCode="&quot;$&quot;#,##0;\-&quot;$&quot;#,##0"/>
    <numFmt numFmtId="192" formatCode="&quot;$&quot;#,##0;[Red]\-&quot;$&quot;#,##0"/>
    <numFmt numFmtId="193" formatCode="&quot;$&quot;#,##0.00;\-&quot;$&quot;#,##0.00"/>
    <numFmt numFmtId="194" formatCode="&quot;$&quot;#,##0.00;[Red]\-&quot;$&quot;#,##0.00"/>
    <numFmt numFmtId="195" formatCode="_-&quot;$&quot;* #,##0_-;\-&quot;$&quot;* #,##0_-;_-&quot;$&quot;* &quot;-&quot;_-;_-@_-"/>
    <numFmt numFmtId="196" formatCode="_-* #,##0_-;\-* #,##0_-;_-* &quot;-&quot;_-;_-@_-"/>
    <numFmt numFmtId="197" formatCode="_-&quot;$&quot;* #,##0.00_-;\-&quot;$&quot;* #,##0.00_-;_-&quot;$&quot;* &quot;-&quot;??_-;_-@_-"/>
    <numFmt numFmtId="198" formatCode="_-* #,##0.00_-;\-* #,##0.00_-;_-* &quot;-&quot;??_-;_-@_-"/>
    <numFmt numFmtId="199" formatCode="&quot;Yes&quot;;&quot;Yes&quot;;&quot;No&quot;"/>
    <numFmt numFmtId="200" formatCode="&quot;On&quot;;&quot;On&quot;;&quot;Off&quot;"/>
    <numFmt numFmtId="201" formatCode="[$€-2]\ #,##0.00_);[Red]\([$€-2]\ #,##0.00\)"/>
    <numFmt numFmtId="202" formatCode="[$-41A]d\.\ mmmm\ yyyy"/>
    <numFmt numFmtId="203" formatCode="d/m/yyyy/;@"/>
    <numFmt numFmtId="204" formatCode="0_ ;\-0\ "/>
  </numFmts>
  <fonts count="11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b/>
      <sz val="9"/>
      <name val="Arial Narrow"/>
      <family val="2"/>
    </font>
    <font>
      <b/>
      <i/>
      <sz val="10"/>
      <name val="Arial Narrow"/>
      <family val="2"/>
    </font>
    <font>
      <b/>
      <sz val="7"/>
      <name val="Arial"/>
      <family val="2"/>
    </font>
    <font>
      <sz val="8"/>
      <name val="Arial Narrow"/>
      <family val="2"/>
    </font>
    <font>
      <sz val="7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b/>
      <sz val="13"/>
      <name val="Arial Narrow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0"/>
      <name val="Times New Roman"/>
      <family val="1"/>
    </font>
    <font>
      <sz val="6"/>
      <name val="Times New Roman"/>
      <family val="1"/>
    </font>
    <font>
      <b/>
      <sz val="6"/>
      <color indexed="8"/>
      <name val="Arial"/>
      <family val="1"/>
    </font>
    <font>
      <b/>
      <sz val="8"/>
      <color indexed="8"/>
      <name val="Arial"/>
      <family val="1"/>
    </font>
    <font>
      <b/>
      <sz val="9"/>
      <color indexed="8"/>
      <name val="Arial"/>
      <family val="1"/>
    </font>
    <font>
      <sz val="7"/>
      <color indexed="8"/>
      <name val="Arial Narrow"/>
      <family val="1"/>
    </font>
    <font>
      <sz val="8"/>
      <name val="Times New Roman"/>
      <family val="1"/>
    </font>
    <font>
      <sz val="10"/>
      <name val="Comic Sans MS"/>
      <family val="4"/>
    </font>
    <font>
      <b/>
      <sz val="22"/>
      <name val="Comic Sans MS"/>
      <family val="4"/>
    </font>
    <font>
      <i/>
      <sz val="16"/>
      <name val="Comic Sans MS"/>
      <family val="4"/>
    </font>
    <font>
      <i/>
      <sz val="10"/>
      <name val="Times New Roman"/>
      <family val="1"/>
    </font>
    <font>
      <b/>
      <sz val="30"/>
      <color indexed="12"/>
      <name val="Comic Sans MS"/>
      <family val="4"/>
    </font>
    <font>
      <b/>
      <sz val="28"/>
      <color indexed="12"/>
      <name val="Comic Sans MS"/>
      <family val="4"/>
    </font>
    <font>
      <b/>
      <sz val="12"/>
      <name val="Comic Sans MS"/>
      <family val="4"/>
    </font>
    <font>
      <b/>
      <i/>
      <sz val="12"/>
      <name val="Comic Sans MS"/>
      <family val="4"/>
    </font>
    <font>
      <b/>
      <sz val="18"/>
      <name val="Comic Sans MS"/>
      <family val="4"/>
    </font>
    <font>
      <sz val="18"/>
      <name val="Comic Sans MS"/>
      <family val="4"/>
    </font>
    <font>
      <b/>
      <sz val="24"/>
      <color indexed="10"/>
      <name val="Comic Sans MS"/>
      <family val="4"/>
    </font>
    <font>
      <i/>
      <sz val="24"/>
      <name val="Comic Sans MS"/>
      <family val="4"/>
    </font>
    <font>
      <b/>
      <i/>
      <sz val="18"/>
      <name val="Comic Sans MS"/>
      <family val="4"/>
    </font>
    <font>
      <sz val="24"/>
      <color indexed="10"/>
      <name val="Comic Sans MS"/>
      <family val="4"/>
    </font>
    <font>
      <sz val="24"/>
      <name val="Comic Sans MS"/>
      <family val="4"/>
    </font>
    <font>
      <b/>
      <sz val="24"/>
      <name val="Comic Sans MS"/>
      <family val="4"/>
    </font>
    <font>
      <sz val="24"/>
      <name val="Times New Roman"/>
      <family val="1"/>
    </font>
    <font>
      <sz val="20"/>
      <name val="Comic Sans MS"/>
      <family val="4"/>
    </font>
    <font>
      <b/>
      <sz val="48"/>
      <name val="Comic Sans MS"/>
      <family val="4"/>
    </font>
    <font>
      <b/>
      <sz val="100"/>
      <color indexed="10"/>
      <name val="Comic Sans MS"/>
      <family val="4"/>
    </font>
    <font>
      <b/>
      <sz val="100"/>
      <color indexed="10"/>
      <name val="Times New Roman"/>
      <family val="1"/>
    </font>
    <font>
      <sz val="100"/>
      <name val="Times New Roman"/>
      <family val="1"/>
    </font>
    <font>
      <b/>
      <sz val="72"/>
      <color indexed="13"/>
      <name val="Comic Sans MS"/>
      <family val="4"/>
    </font>
    <font>
      <b/>
      <i/>
      <sz val="48"/>
      <color indexed="13"/>
      <name val="Comic Sans MS"/>
      <family val="4"/>
    </font>
    <font>
      <b/>
      <sz val="13"/>
      <name val="Comic Sans MS"/>
      <family val="4"/>
    </font>
    <font>
      <sz val="14"/>
      <name val="Comic Sans MS"/>
      <family val="4"/>
    </font>
    <font>
      <sz val="14"/>
      <name val="Times New Roman"/>
      <family val="1"/>
    </font>
    <font>
      <sz val="72"/>
      <name val="Times New Roman"/>
      <family val="1"/>
    </font>
    <font>
      <sz val="13"/>
      <name val="Comic Sans MS"/>
      <family val="4"/>
    </font>
    <font>
      <b/>
      <sz val="14"/>
      <name val="Comic Sans MS"/>
      <family val="4"/>
    </font>
    <font>
      <b/>
      <sz val="14"/>
      <name val="Times New Roman"/>
      <family val="1"/>
    </font>
    <font>
      <b/>
      <i/>
      <sz val="18"/>
      <color indexed="10"/>
      <name val="Comic Sans MS"/>
      <family val="4"/>
    </font>
    <font>
      <sz val="11"/>
      <name val="Calibri"/>
      <family val="2"/>
    </font>
    <font>
      <b/>
      <sz val="11"/>
      <name val="Calibri"/>
      <family val="2"/>
    </font>
    <font>
      <vertAlign val="superscript"/>
      <sz val="10"/>
      <name val="Calibri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sz val="9"/>
      <name val="Garamond"/>
      <family val="1"/>
    </font>
    <font>
      <i/>
      <sz val="9"/>
      <name val="Arial"/>
      <family val="2"/>
    </font>
    <font>
      <i/>
      <sz val="8"/>
      <name val="Arial"/>
      <family val="2"/>
    </font>
    <font>
      <sz val="9.5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4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u val="single"/>
      <sz val="10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b/>
      <sz val="8"/>
      <name val="Calibri"/>
      <family val="2"/>
    </font>
    <font>
      <i/>
      <sz val="9"/>
      <name val="Calibri"/>
      <family val="2"/>
    </font>
    <font>
      <sz val="9"/>
      <name val="Calibri"/>
      <family val="2"/>
    </font>
    <font>
      <sz val="11.5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vertAlign val="superscript"/>
      <sz val="11"/>
      <name val="Calibri"/>
      <family val="2"/>
    </font>
    <font>
      <b/>
      <sz val="10"/>
      <color indexed="10"/>
      <name val="Times New Roman"/>
      <family val="1"/>
    </font>
    <font>
      <b/>
      <sz val="16"/>
      <name val="Calibri"/>
      <family val="2"/>
    </font>
    <font>
      <u val="single"/>
      <sz val="11"/>
      <name val="Calibri"/>
      <family val="2"/>
    </font>
    <font>
      <b/>
      <i/>
      <sz val="13"/>
      <name val="Calibri"/>
      <family val="2"/>
    </font>
    <font>
      <i/>
      <sz val="11"/>
      <name val="Calibri"/>
      <family val="2"/>
    </font>
    <font>
      <b/>
      <sz val="10"/>
      <color rgb="FFFF000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bgColor indexed="9"/>
      </patternFill>
    </fill>
    <fill>
      <patternFill patternType="lightUp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9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ck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20" borderId="1" applyNumberFormat="0" applyAlignment="0" applyProtection="0"/>
    <xf numFmtId="0" fontId="13" fillId="0" borderId="6" applyNumberFormat="0" applyFill="0" applyAlignment="0" applyProtection="0"/>
    <xf numFmtId="0" fontId="3" fillId="3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Protection="0">
      <alignment vertical="top" wrapText="1"/>
    </xf>
    <xf numFmtId="0" fontId="42" fillId="0" borderId="0" applyNumberFormat="0" applyFill="0" applyBorder="0" applyProtection="0">
      <alignment vertical="top" wrapText="1"/>
    </xf>
    <xf numFmtId="0" fontId="84" fillId="0" borderId="0">
      <alignment/>
      <protection/>
    </xf>
    <xf numFmtId="0" fontId="1" fillId="23" borderId="7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20" borderId="8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13" fillId="0" borderId="6" applyNumberFormat="0" applyFill="0" applyAlignment="0" applyProtection="0"/>
    <xf numFmtId="0" fontId="5" fillId="21" borderId="2" applyNumberFormat="0" applyAlignment="0" applyProtection="0"/>
    <xf numFmtId="0" fontId="17" fillId="0" borderId="0">
      <alignment/>
      <protection/>
    </xf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2" fillId="7" borderId="1" applyNumberFormat="0" applyAlignment="0" applyProtection="0"/>
    <xf numFmtId="0" fontId="20" fillId="0" borderId="0" applyNumberFormat="0" applyFill="0" applyBorder="0" applyAlignment="0" applyProtection="0"/>
  </cellStyleXfs>
  <cellXfs count="771">
    <xf numFmtId="0" fontId="0" fillId="0" borderId="0" xfId="0" applyAlignment="1">
      <alignment/>
    </xf>
    <xf numFmtId="0" fontId="25" fillId="0" borderId="0" xfId="0" applyFont="1" applyAlignment="1" applyProtection="1">
      <alignment horizontal="center" shrinkToFit="1"/>
      <protection/>
    </xf>
    <xf numFmtId="49" fontId="29" fillId="0" borderId="10" xfId="0" applyNumberFormat="1" applyFont="1" applyFill="1" applyBorder="1" applyAlignment="1" applyProtection="1">
      <alignment horizontal="center" shrinkToFit="1"/>
      <protection locked="0"/>
    </xf>
    <xf numFmtId="0" fontId="42" fillId="0" borderId="0" xfId="90" applyAlignment="1">
      <alignment horizontal="center" vertical="center" wrapText="1"/>
    </xf>
    <xf numFmtId="0" fontId="43" fillId="0" borderId="11" xfId="90" applyFont="1" applyFill="1" applyBorder="1" applyAlignment="1">
      <alignment horizontal="center" vertical="center" wrapText="1"/>
    </xf>
    <xf numFmtId="0" fontId="42" fillId="0" borderId="0" xfId="90" applyAlignment="1">
      <alignment horizontal="center" vertical="center"/>
    </xf>
    <xf numFmtId="0" fontId="47" fillId="24" borderId="12" xfId="90" applyFont="1" applyFill="1" applyBorder="1" applyAlignment="1">
      <alignment horizontal="center" vertical="center" shrinkToFit="1"/>
    </xf>
    <xf numFmtId="0" fontId="47" fillId="24" borderId="13" xfId="90" applyFont="1" applyFill="1" applyBorder="1" applyAlignment="1">
      <alignment horizontal="center" vertical="center" shrinkToFit="1"/>
    </xf>
    <xf numFmtId="0" fontId="45" fillId="24" borderId="14" xfId="90" applyFont="1" applyFill="1" applyBorder="1" applyAlignment="1">
      <alignment horizontal="center" vertical="center" shrinkToFit="1"/>
    </xf>
    <xf numFmtId="0" fontId="47" fillId="24" borderId="15" xfId="90" applyFont="1" applyFill="1" applyBorder="1" applyAlignment="1">
      <alignment horizontal="center" vertical="center" wrapText="1"/>
    </xf>
    <xf numFmtId="0" fontId="47" fillId="24" borderId="16" xfId="90" applyFont="1" applyFill="1" applyBorder="1" applyAlignment="1">
      <alignment horizontal="center" vertical="center" wrapText="1"/>
    </xf>
    <xf numFmtId="0" fontId="47" fillId="24" borderId="17" xfId="90" applyFont="1" applyFill="1" applyBorder="1" applyAlignment="1">
      <alignment horizontal="center" vertical="center" wrapText="1"/>
    </xf>
    <xf numFmtId="189" fontId="23" fillId="25" borderId="13" xfId="90" applyNumberFormat="1" applyFont="1" applyFill="1" applyBorder="1" applyAlignment="1">
      <alignment horizontal="center" vertical="center" wrapText="1"/>
    </xf>
    <xf numFmtId="190" fontId="23" fillId="8" borderId="18" xfId="90" applyNumberFormat="1" applyFont="1" applyFill="1" applyBorder="1" applyAlignment="1">
      <alignment horizontal="center" vertical="center" wrapText="1"/>
    </xf>
    <xf numFmtId="189" fontId="23" fillId="24" borderId="18" xfId="90" applyNumberFormat="1" applyFont="1" applyFill="1" applyBorder="1" applyAlignment="1">
      <alignment horizontal="center" vertical="center" wrapText="1"/>
    </xf>
    <xf numFmtId="190" fontId="23" fillId="8" borderId="19" xfId="90" applyNumberFormat="1" applyFont="1" applyFill="1" applyBorder="1" applyAlignment="1">
      <alignment horizontal="center" vertical="center" wrapText="1"/>
    </xf>
    <xf numFmtId="189" fontId="23" fillId="8" borderId="18" xfId="90" applyNumberFormat="1" applyFont="1" applyFill="1" applyBorder="1" applyAlignment="1">
      <alignment horizontal="center" vertical="center" wrapText="1"/>
    </xf>
    <xf numFmtId="190" fontId="23" fillId="8" borderId="20" xfId="90" applyNumberFormat="1" applyFont="1" applyFill="1" applyBorder="1" applyAlignment="1">
      <alignment horizontal="center" vertical="center" wrapText="1"/>
    </xf>
    <xf numFmtId="190" fontId="23" fillId="8" borderId="21" xfId="90" applyNumberFormat="1" applyFont="1" applyFill="1" applyBorder="1" applyAlignment="1">
      <alignment horizontal="center" vertical="center" wrapText="1"/>
    </xf>
    <xf numFmtId="189" fontId="23" fillId="8" borderId="20" xfId="90" applyNumberFormat="1" applyFont="1" applyFill="1" applyBorder="1" applyAlignment="1">
      <alignment horizontal="center" vertical="center" wrapText="1"/>
    </xf>
    <xf numFmtId="189" fontId="23" fillId="8" borderId="13" xfId="90" applyNumberFormat="1" applyFont="1" applyFill="1" applyBorder="1" applyAlignment="1">
      <alignment horizontal="center" vertical="center" wrapText="1"/>
    </xf>
    <xf numFmtId="190" fontId="23" fillId="8" borderId="22" xfId="90" applyNumberFormat="1" applyFont="1" applyFill="1" applyBorder="1" applyAlignment="1">
      <alignment horizontal="center" vertical="center" wrapText="1"/>
    </xf>
    <xf numFmtId="189" fontId="23" fillId="24" borderId="23" xfId="90" applyNumberFormat="1" applyFont="1" applyFill="1" applyBorder="1" applyAlignment="1">
      <alignment horizontal="center" vertical="center" wrapText="1"/>
    </xf>
    <xf numFmtId="190" fontId="23" fillId="8" borderId="24" xfId="90" applyNumberFormat="1" applyFont="1" applyFill="1" applyBorder="1" applyAlignment="1">
      <alignment horizontal="center" vertical="center" wrapText="1"/>
    </xf>
    <xf numFmtId="189" fontId="23" fillId="8" borderId="22" xfId="90" applyNumberFormat="1" applyFont="1" applyFill="1" applyBorder="1" applyAlignment="1">
      <alignment horizontal="center" vertical="center" wrapText="1"/>
    </xf>
    <xf numFmtId="189" fontId="21" fillId="24" borderId="25" xfId="90" applyNumberFormat="1" applyFont="1" applyFill="1" applyBorder="1" applyAlignment="1">
      <alignment horizontal="center" vertical="center" wrapText="1"/>
    </xf>
    <xf numFmtId="189" fontId="21" fillId="24" borderId="26" xfId="9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shrinkToFit="1"/>
      <protection locked="0"/>
    </xf>
    <xf numFmtId="0" fontId="0" fillId="0" borderId="0" xfId="0" applyAlignment="1" applyProtection="1">
      <alignment horizontal="center" shrinkToFit="1"/>
      <protection locked="0"/>
    </xf>
    <xf numFmtId="0" fontId="0" fillId="0" borderId="10" xfId="0" applyBorder="1" applyAlignment="1" applyProtection="1">
      <alignment shrinkToFit="1"/>
      <protection locked="0"/>
    </xf>
    <xf numFmtId="0" fontId="23" fillId="0" borderId="0" xfId="0" applyFont="1" applyBorder="1" applyAlignment="1" applyProtection="1">
      <alignment horizontal="right" shrinkToFit="1"/>
      <protection/>
    </xf>
    <xf numFmtId="0" fontId="23" fillId="0" borderId="0" xfId="0" applyFont="1" applyFill="1" applyAlignment="1" applyProtection="1">
      <alignment horizontal="right" shrinkToFit="1"/>
      <protection/>
    </xf>
    <xf numFmtId="0" fontId="28" fillId="0" borderId="0" xfId="0" applyFont="1" applyFill="1" applyAlignment="1" applyProtection="1">
      <alignment horizontal="right" shrinkToFit="1"/>
      <protection/>
    </xf>
    <xf numFmtId="0" fontId="0" fillId="0" borderId="0" xfId="0" applyFill="1" applyAlignment="1" applyProtection="1">
      <alignment shrinkToFit="1"/>
      <protection locked="0"/>
    </xf>
    <xf numFmtId="0" fontId="21" fillId="0" borderId="0" xfId="100" applyFont="1" applyFill="1" applyAlignment="1" applyProtection="1">
      <alignment horizontal="centerContinuous" vertical="center" shrinkToFit="1"/>
      <protection locked="0"/>
    </xf>
    <xf numFmtId="0" fontId="31" fillId="0" borderId="27" xfId="100" applyFont="1" applyFill="1" applyBorder="1" applyAlignment="1" applyProtection="1">
      <alignment horizontal="center" vertical="center" shrinkToFit="1"/>
      <protection/>
    </xf>
    <xf numFmtId="0" fontId="23" fillId="0" borderId="28" xfId="0" applyFont="1" applyFill="1" applyBorder="1" applyAlignment="1" applyProtection="1">
      <alignment horizontal="center" vertical="center" shrinkToFit="1"/>
      <protection/>
    </xf>
    <xf numFmtId="0" fontId="30" fillId="0" borderId="27" xfId="100" applyFont="1" applyFill="1" applyBorder="1" applyAlignment="1" applyProtection="1">
      <alignment horizontal="center" vertical="center" shrinkToFit="1"/>
      <protection/>
    </xf>
    <xf numFmtId="0" fontId="32" fillId="0" borderId="25" xfId="100" applyFont="1" applyFill="1" applyBorder="1" applyAlignment="1" applyProtection="1">
      <alignment horizontal="center" vertical="center" shrinkToFit="1"/>
      <protection/>
    </xf>
    <xf numFmtId="0" fontId="32" fillId="0" borderId="26" xfId="100" applyFont="1" applyFill="1" applyBorder="1" applyAlignment="1" applyProtection="1">
      <alignment horizontal="center" vertical="center" shrinkToFit="1"/>
      <protection/>
    </xf>
    <xf numFmtId="49" fontId="0" fillId="26" borderId="27" xfId="0" applyNumberFormat="1" applyFont="1" applyFill="1" applyBorder="1" applyAlignment="1" applyProtection="1">
      <alignment vertical="center" shrinkToFit="1"/>
      <protection/>
    </xf>
    <xf numFmtId="1" fontId="21" fillId="0" borderId="29" xfId="0" applyNumberFormat="1" applyFont="1" applyFill="1" applyBorder="1" applyAlignment="1" applyProtection="1">
      <alignment horizontal="center" vertical="center" shrinkToFit="1"/>
      <protection locked="0"/>
    </xf>
    <xf numFmtId="1" fontId="21" fillId="0" borderId="30" xfId="0" applyNumberFormat="1" applyFont="1" applyFill="1" applyBorder="1" applyAlignment="1" applyProtection="1">
      <alignment horizontal="center" vertical="center" shrinkToFit="1"/>
      <protection/>
    </xf>
    <xf numFmtId="1" fontId="21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1" xfId="100" applyNumberFormat="1" applyFont="1" applyFill="1" applyBorder="1" applyAlignment="1" applyProtection="1">
      <alignment horizontal="left" vertical="center" shrinkToFit="1"/>
      <protection/>
    </xf>
    <xf numFmtId="0" fontId="0" fillId="0" borderId="27" xfId="0" applyNumberFormat="1" applyFont="1" applyBorder="1" applyAlignment="1" applyProtection="1">
      <alignment horizontal="center" vertical="center" shrinkToFit="1"/>
      <protection locked="0"/>
    </xf>
    <xf numFmtId="1" fontId="21" fillId="0" borderId="32" xfId="0" applyNumberFormat="1" applyFont="1" applyFill="1" applyBorder="1" applyAlignment="1" applyProtection="1">
      <alignment horizontal="center" vertical="center" shrinkToFit="1"/>
      <protection locked="0"/>
    </xf>
    <xf numFmtId="1" fontId="21" fillId="0" borderId="33" xfId="0" applyNumberFormat="1" applyFont="1" applyFill="1" applyBorder="1" applyAlignment="1" applyProtection="1">
      <alignment horizontal="center" vertical="center" shrinkToFit="1"/>
      <protection/>
    </xf>
    <xf numFmtId="1" fontId="21" fillId="0" borderId="33" xfId="0" applyNumberFormat="1" applyFont="1" applyFill="1" applyBorder="1" applyAlignment="1" applyProtection="1">
      <alignment horizontal="center" vertical="center" shrinkToFit="1"/>
      <protection locked="0"/>
    </xf>
    <xf numFmtId="1" fontId="34" fillId="0" borderId="25" xfId="0" applyNumberFormat="1" applyFont="1" applyFill="1" applyBorder="1" applyAlignment="1" applyProtection="1">
      <alignment horizontal="center" vertical="center" shrinkToFit="1"/>
      <protection/>
    </xf>
    <xf numFmtId="1" fontId="34" fillId="0" borderId="26" xfId="0" applyNumberFormat="1" applyFont="1" applyFill="1" applyBorder="1" applyAlignment="1" applyProtection="1">
      <alignment horizontal="center" vertical="center" shrinkToFit="1"/>
      <protection/>
    </xf>
    <xf numFmtId="49" fontId="21" fillId="0" borderId="0" xfId="100" applyNumberFormat="1" applyFont="1" applyFill="1" applyAlignment="1" applyProtection="1">
      <alignment horizontal="centerContinuous" vertical="center" shrinkToFit="1"/>
      <protection locked="0"/>
    </xf>
    <xf numFmtId="172" fontId="21" fillId="0" borderId="0" xfId="100" applyNumberFormat="1" applyFont="1" applyFill="1" applyAlignment="1" applyProtection="1">
      <alignment horizontal="centerContinuous" vertical="center" shrinkToFit="1"/>
      <protection locked="0"/>
    </xf>
    <xf numFmtId="0" fontId="24" fillId="0" borderId="0" xfId="100" applyFont="1" applyFill="1" applyBorder="1" applyAlignment="1" applyProtection="1">
      <alignment horizontal="center" vertical="center" shrinkToFit="1"/>
      <protection locked="0"/>
    </xf>
    <xf numFmtId="14" fontId="24" fillId="0" borderId="0" xfId="100" applyNumberFormat="1" applyFont="1" applyFill="1" applyBorder="1" applyAlignment="1" applyProtection="1">
      <alignment horizontal="center" vertical="center" shrinkToFit="1"/>
      <protection locked="0"/>
    </xf>
    <xf numFmtId="1" fontId="23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2" fillId="0" borderId="35" xfId="0" applyNumberFormat="1" applyFont="1" applyFill="1" applyBorder="1" applyAlignment="1" applyProtection="1">
      <alignment horizontal="center" vertical="center" shrinkToFit="1"/>
      <protection/>
    </xf>
    <xf numFmtId="1" fontId="35" fillId="0" borderId="36" xfId="0" applyNumberFormat="1" applyFont="1" applyFill="1" applyBorder="1" applyAlignment="1" applyProtection="1">
      <alignment horizontal="center" vertical="center" shrinkToFit="1"/>
      <protection/>
    </xf>
    <xf numFmtId="1" fontId="37" fillId="0" borderId="36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NumberFormat="1" applyFill="1" applyAlignment="1" applyProtection="1">
      <alignment shrinkToFit="1"/>
      <protection/>
    </xf>
    <xf numFmtId="0" fontId="36" fillId="0" borderId="37" xfId="0" applyNumberFormat="1" applyFont="1" applyFill="1" applyBorder="1" applyAlignment="1" applyProtection="1">
      <alignment horizontal="center" shrinkToFit="1"/>
      <protection/>
    </xf>
    <xf numFmtId="0" fontId="39" fillId="0" borderId="0" xfId="0" applyNumberFormat="1" applyFont="1" applyFill="1" applyAlignment="1" applyProtection="1">
      <alignment shrinkToFit="1"/>
      <protection/>
    </xf>
    <xf numFmtId="0" fontId="39" fillId="0" borderId="0" xfId="0" applyFont="1" applyFill="1" applyAlignment="1" applyProtection="1">
      <alignment shrinkToFit="1"/>
      <protection locked="0"/>
    </xf>
    <xf numFmtId="0" fontId="39" fillId="0" borderId="0" xfId="0" applyNumberFormat="1" applyFont="1" applyFill="1" applyAlignment="1" applyProtection="1">
      <alignment shrinkToFit="1"/>
      <protection locked="0"/>
    </xf>
    <xf numFmtId="0" fontId="0" fillId="0" borderId="0" xfId="0" applyNumberFormat="1" applyFill="1" applyAlignment="1" applyProtection="1">
      <alignment shrinkToFit="1"/>
      <protection locked="0"/>
    </xf>
    <xf numFmtId="0" fontId="0" fillId="0" borderId="0" xfId="0" applyNumberFormat="1" applyFill="1" applyBorder="1" applyAlignment="1" applyProtection="1">
      <alignment shrinkToFit="1"/>
      <protection locked="0"/>
    </xf>
    <xf numFmtId="0" fontId="40" fillId="0" borderId="0" xfId="0" applyNumberFormat="1" applyFont="1" applyFill="1" applyBorder="1" applyAlignment="1" applyProtection="1">
      <alignment horizontal="center" shrinkToFit="1"/>
      <protection locked="0"/>
    </xf>
    <xf numFmtId="0" fontId="24" fillId="0" borderId="0" xfId="0" applyNumberFormat="1" applyFont="1" applyFill="1" applyAlignment="1" applyProtection="1">
      <alignment horizontal="center" vertical="center" shrinkToFit="1"/>
      <protection locked="0"/>
    </xf>
    <xf numFmtId="0" fontId="33" fillId="0" borderId="0" xfId="0" applyNumberFormat="1" applyFont="1" applyFill="1" applyAlignment="1" applyProtection="1">
      <alignment horizontal="center" shrinkToFit="1"/>
      <protection/>
    </xf>
    <xf numFmtId="0" fontId="26" fillId="0" borderId="0" xfId="0" applyFont="1" applyBorder="1" applyAlignment="1" applyProtection="1">
      <alignment shrinkToFit="1"/>
      <protection locked="0"/>
    </xf>
    <xf numFmtId="0" fontId="27" fillId="0" borderId="0" xfId="0" applyFont="1" applyBorder="1" applyAlignment="1" applyProtection="1">
      <alignment horizontal="center" vertical="center" shrinkToFit="1"/>
      <protection locked="0"/>
    </xf>
    <xf numFmtId="172" fontId="24" fillId="0" borderId="0" xfId="0" applyNumberFormat="1" applyFont="1" applyFill="1" applyAlignment="1" applyProtection="1">
      <alignment vertical="center" shrinkToFit="1"/>
      <protection locked="0"/>
    </xf>
    <xf numFmtId="0" fontId="21" fillId="0" borderId="0" xfId="0" applyFont="1" applyAlignment="1" applyProtection="1">
      <alignment horizontal="right" shrinkToFit="1"/>
      <protection locked="0"/>
    </xf>
    <xf numFmtId="0" fontId="41" fillId="0" borderId="0" xfId="0" applyNumberFormat="1" applyFont="1" applyFill="1" applyAlignment="1" applyProtection="1">
      <alignment horizontal="center" vertical="center" shrinkToFit="1"/>
      <protection/>
    </xf>
    <xf numFmtId="0" fontId="41" fillId="0" borderId="0" xfId="0" applyNumberFormat="1" applyFont="1" applyFill="1" applyBorder="1" applyAlignment="1" applyProtection="1">
      <alignment vertical="center" shrinkToFit="1"/>
      <protection locked="0"/>
    </xf>
    <xf numFmtId="0" fontId="21" fillId="0" borderId="0" xfId="0" applyNumberFormat="1" applyFont="1" applyFill="1" applyAlignment="1" applyProtection="1">
      <alignment horizontal="right" shrinkToFit="1"/>
      <protection locked="0"/>
    </xf>
    <xf numFmtId="0" fontId="21" fillId="0" borderId="0" xfId="0" applyNumberFormat="1" applyFont="1" applyFill="1" applyBorder="1" applyAlignment="1" applyProtection="1">
      <alignment horizontal="right" shrinkToFit="1"/>
      <protection locked="0"/>
    </xf>
    <xf numFmtId="0" fontId="21" fillId="0" borderId="0" xfId="0" applyNumberFormat="1" applyFont="1" applyFill="1" applyAlignment="1" applyProtection="1">
      <alignment horizontal="center" vertical="top" shrinkToFit="1"/>
      <protection locked="0"/>
    </xf>
    <xf numFmtId="0" fontId="30" fillId="0" borderId="0" xfId="0" applyNumberFormat="1" applyFont="1" applyFill="1" applyBorder="1" applyAlignment="1" applyProtection="1">
      <alignment vertical="top" shrinkToFit="1"/>
      <protection locked="0"/>
    </xf>
    <xf numFmtId="0" fontId="0" fillId="0" borderId="0" xfId="0" applyAlignment="1">
      <alignment shrinkToFit="1"/>
    </xf>
    <xf numFmtId="190" fontId="23" fillId="8" borderId="18" xfId="90" applyNumberFormat="1" applyFont="1" applyFill="1" applyBorder="1" applyAlignment="1" applyProtection="1">
      <alignment horizontal="center" vertical="center" wrapText="1"/>
      <protection/>
    </xf>
    <xf numFmtId="190" fontId="23" fillId="8" borderId="20" xfId="90" applyNumberFormat="1" applyFont="1" applyFill="1" applyBorder="1" applyAlignment="1" applyProtection="1">
      <alignment horizontal="center" vertical="center" wrapText="1"/>
      <protection/>
    </xf>
    <xf numFmtId="190" fontId="23" fillId="8" borderId="22" xfId="90" applyNumberFormat="1" applyFont="1" applyFill="1" applyBorder="1" applyAlignment="1" applyProtection="1">
      <alignment horizontal="center" vertical="center" wrapText="1"/>
      <protection/>
    </xf>
    <xf numFmtId="189" fontId="23" fillId="8" borderId="18" xfId="90" applyNumberFormat="1" applyFont="1" applyFill="1" applyBorder="1" applyAlignment="1" applyProtection="1">
      <alignment horizontal="center" vertical="center" wrapText="1"/>
      <protection/>
    </xf>
    <xf numFmtId="189" fontId="23" fillId="8" borderId="20" xfId="90" applyNumberFormat="1" applyFont="1" applyFill="1" applyBorder="1" applyAlignment="1" applyProtection="1">
      <alignment horizontal="center" vertical="center" wrapText="1"/>
      <protection/>
    </xf>
    <xf numFmtId="189" fontId="23" fillId="8" borderId="22" xfId="90" applyNumberFormat="1" applyFont="1" applyFill="1" applyBorder="1" applyAlignment="1" applyProtection="1">
      <alignment horizontal="center" vertical="center" wrapText="1"/>
      <protection/>
    </xf>
    <xf numFmtId="0" fontId="42" fillId="0" borderId="0" xfId="89">
      <alignment vertical="top" wrapText="1"/>
    </xf>
    <xf numFmtId="0" fontId="49" fillId="0" borderId="0" xfId="89" applyFont="1">
      <alignment vertical="top" wrapText="1"/>
    </xf>
    <xf numFmtId="0" fontId="49" fillId="0" borderId="38" xfId="89" applyFont="1" applyBorder="1">
      <alignment vertical="top" wrapText="1"/>
    </xf>
    <xf numFmtId="0" fontId="55" fillId="0" borderId="39" xfId="89" applyFont="1" applyBorder="1" applyAlignment="1">
      <alignment horizontal="center" vertical="center" wrapText="1"/>
    </xf>
    <xf numFmtId="0" fontId="56" fillId="0" borderId="39" xfId="89" applyFont="1" applyBorder="1" applyAlignment="1">
      <alignment horizontal="center" vertical="center" wrapText="1"/>
    </xf>
    <xf numFmtId="0" fontId="55" fillId="0" borderId="40" xfId="89" applyFont="1" applyBorder="1" applyAlignment="1">
      <alignment horizontal="center" vertical="center" wrapText="1"/>
    </xf>
    <xf numFmtId="0" fontId="49" fillId="0" borderId="0" xfId="89" applyFont="1" applyAlignment="1">
      <alignment vertical="top" wrapText="1"/>
    </xf>
    <xf numFmtId="0" fontId="55" fillId="0" borderId="38" xfId="89" applyFont="1" applyBorder="1" applyAlignment="1">
      <alignment horizontal="center" vertical="center" wrapText="1"/>
    </xf>
    <xf numFmtId="0" fontId="49" fillId="0" borderId="40" xfId="89" applyFont="1" applyBorder="1">
      <alignment vertical="top" wrapText="1"/>
    </xf>
    <xf numFmtId="0" fontId="49" fillId="0" borderId="41" xfId="89" applyFont="1" applyBorder="1" applyAlignment="1">
      <alignment horizontal="center" vertical="center" wrapText="1"/>
    </xf>
    <xf numFmtId="0" fontId="49" fillId="0" borderId="42" xfId="89" applyFont="1" applyBorder="1" applyAlignment="1">
      <alignment horizontal="center" vertical="center" wrapText="1"/>
    </xf>
    <xf numFmtId="0" fontId="49" fillId="0" borderId="43" xfId="89" applyFont="1" applyBorder="1" applyAlignment="1">
      <alignment horizontal="center" vertical="center" wrapText="1"/>
    </xf>
    <xf numFmtId="0" fontId="49" fillId="0" borderId="27" xfId="89" applyFont="1" applyBorder="1" applyAlignment="1">
      <alignment horizontal="center" vertical="center" wrapText="1"/>
    </xf>
    <xf numFmtId="0" fontId="49" fillId="0" borderId="0" xfId="89" applyFont="1" applyBorder="1" applyAlignment="1">
      <alignment horizontal="center" vertical="center" wrapText="1"/>
    </xf>
    <xf numFmtId="0" fontId="61" fillId="0" borderId="0" xfId="89" applyFont="1" applyBorder="1" applyAlignment="1">
      <alignment horizontal="center" vertical="top" shrinkToFit="1"/>
    </xf>
    <xf numFmtId="0" fontId="66" fillId="0" borderId="0" xfId="89" applyFont="1" applyBorder="1" applyAlignment="1">
      <alignment horizontal="center" vertical="center" wrapText="1"/>
    </xf>
    <xf numFmtId="0" fontId="64" fillId="0" borderId="0" xfId="89" applyFont="1" applyBorder="1" applyAlignment="1">
      <alignment horizontal="center" vertical="center" wrapText="1"/>
    </xf>
    <xf numFmtId="0" fontId="65" fillId="0" borderId="0" xfId="89" applyFont="1" applyBorder="1">
      <alignment vertical="top" wrapText="1"/>
    </xf>
    <xf numFmtId="0" fontId="66" fillId="0" borderId="0" xfId="89" applyFont="1" applyBorder="1">
      <alignment vertical="top" wrapText="1"/>
    </xf>
    <xf numFmtId="49" fontId="70" fillId="0" borderId="0" xfId="89" applyNumberFormat="1" applyFont="1" applyBorder="1" applyAlignment="1">
      <alignment vertical="top" wrapText="1"/>
    </xf>
    <xf numFmtId="0" fontId="77" fillId="0" borderId="0" xfId="89" applyFont="1" applyBorder="1" applyAlignment="1">
      <alignment vertical="top" wrapText="1"/>
    </xf>
    <xf numFmtId="49" fontId="70" fillId="0" borderId="0" xfId="89" applyNumberFormat="1" applyFont="1" applyAlignment="1">
      <alignment vertical="top" wrapText="1"/>
    </xf>
    <xf numFmtId="0" fontId="73" fillId="0" borderId="0" xfId="89" applyFont="1" applyBorder="1" applyAlignment="1">
      <alignment vertical="top" wrapText="1"/>
    </xf>
    <xf numFmtId="0" fontId="42" fillId="0" borderId="0" xfId="89" applyBorder="1" applyAlignment="1">
      <alignment vertical="top" wrapText="1"/>
    </xf>
    <xf numFmtId="0" fontId="60" fillId="0" borderId="30" xfId="89" applyNumberFormat="1" applyFont="1" applyBorder="1" applyAlignment="1">
      <alignment horizontal="center" vertical="center" shrinkToFit="1"/>
    </xf>
    <xf numFmtId="1" fontId="58" fillId="0" borderId="30" xfId="89" applyNumberFormat="1" applyFont="1" applyBorder="1" applyAlignment="1">
      <alignment horizontal="center" vertical="center" shrinkToFit="1"/>
    </xf>
    <xf numFmtId="0" fontId="58" fillId="0" borderId="30" xfId="89" applyFont="1" applyBorder="1" applyAlignment="1">
      <alignment horizontal="center" vertical="center" shrinkToFit="1"/>
    </xf>
    <xf numFmtId="0" fontId="62" fillId="10" borderId="44" xfId="89" applyFont="1" applyFill="1" applyBorder="1" applyAlignment="1">
      <alignment vertical="top" shrinkToFit="1"/>
    </xf>
    <xf numFmtId="0" fontId="58" fillId="0" borderId="45" xfId="89" applyFont="1" applyBorder="1" applyAlignment="1">
      <alignment horizontal="center" vertical="center" shrinkToFit="1"/>
    </xf>
    <xf numFmtId="0" fontId="62" fillId="10" borderId="46" xfId="89" applyFont="1" applyFill="1" applyBorder="1" applyAlignment="1">
      <alignment vertical="top" shrinkToFit="1"/>
    </xf>
    <xf numFmtId="0" fontId="58" fillId="0" borderId="30" xfId="89" applyFont="1" applyBorder="1" applyAlignment="1">
      <alignment vertical="top" shrinkToFit="1"/>
    </xf>
    <xf numFmtId="49" fontId="58" fillId="0" borderId="30" xfId="89" applyNumberFormat="1" applyFont="1" applyBorder="1" applyAlignment="1">
      <alignment horizontal="center" vertical="center" shrinkToFit="1"/>
    </xf>
    <xf numFmtId="0" fontId="62" fillId="10" borderId="29" xfId="89" applyFont="1" applyFill="1" applyBorder="1" applyAlignment="1">
      <alignment vertical="top" shrinkToFit="1"/>
    </xf>
    <xf numFmtId="0" fontId="62" fillId="10" borderId="47" xfId="89" applyFont="1" applyFill="1" applyBorder="1" applyAlignment="1">
      <alignment vertical="top" shrinkToFit="1"/>
    </xf>
    <xf numFmtId="0" fontId="58" fillId="0" borderId="45" xfId="89" applyFont="1" applyBorder="1" applyAlignment="1">
      <alignment vertical="top" shrinkToFit="1"/>
    </xf>
    <xf numFmtId="49" fontId="60" fillId="0" borderId="30" xfId="89" applyNumberFormat="1" applyFont="1" applyBorder="1" applyAlignment="1">
      <alignment horizontal="center" vertical="center" shrinkToFit="1"/>
    </xf>
    <xf numFmtId="49" fontId="65" fillId="0" borderId="41" xfId="89" applyNumberFormat="1" applyFont="1" applyBorder="1" applyAlignment="1">
      <alignment horizontal="center" vertical="top" shrinkToFit="1"/>
    </xf>
    <xf numFmtId="49" fontId="65" fillId="0" borderId="30" xfId="89" applyNumberFormat="1" applyFont="1" applyBorder="1" applyAlignment="1">
      <alignment vertical="top" shrinkToFit="1"/>
    </xf>
    <xf numFmtId="49" fontId="65" fillId="0" borderId="43" xfId="89" applyNumberFormat="1" applyFont="1" applyBorder="1" applyAlignment="1">
      <alignment horizontal="center" vertical="top" shrinkToFit="1"/>
    </xf>
    <xf numFmtId="49" fontId="65" fillId="0" borderId="45" xfId="89" applyNumberFormat="1" applyFont="1" applyBorder="1" applyAlignment="1">
      <alignment vertical="top" shrinkToFit="1"/>
    </xf>
    <xf numFmtId="49" fontId="59" fillId="0" borderId="42" xfId="89" applyNumberFormat="1" applyFont="1" applyBorder="1" applyAlignment="1" applyProtection="1">
      <alignment horizontal="center" vertical="center" shrinkToFit="1"/>
      <protection locked="0"/>
    </xf>
    <xf numFmtId="49" fontId="59" fillId="0" borderId="42" xfId="89" applyNumberFormat="1" applyFont="1" applyBorder="1" applyAlignment="1">
      <alignment horizontal="center" vertical="center" shrinkToFit="1"/>
    </xf>
    <xf numFmtId="49" fontId="63" fillId="0" borderId="30" xfId="89" applyNumberFormat="1" applyFont="1" applyBorder="1" applyAlignment="1">
      <alignment horizontal="center" vertical="center" shrinkToFit="1"/>
    </xf>
    <xf numFmtId="49" fontId="64" fillId="0" borderId="42" xfId="89" applyNumberFormat="1" applyFont="1" applyBorder="1" applyAlignment="1">
      <alignment horizontal="center" vertical="center" shrinkToFit="1"/>
    </xf>
    <xf numFmtId="49" fontId="63" fillId="0" borderId="45" xfId="89" applyNumberFormat="1" applyFont="1" applyBorder="1" applyAlignment="1">
      <alignment horizontal="center" vertical="center" shrinkToFit="1"/>
    </xf>
    <xf numFmtId="49" fontId="64" fillId="0" borderId="27" xfId="89" applyNumberFormat="1" applyFont="1" applyBorder="1" applyAlignment="1">
      <alignment horizontal="center" vertical="center" shrinkToFit="1"/>
    </xf>
    <xf numFmtId="0" fontId="59" fillId="0" borderId="41" xfId="89" applyNumberFormat="1" applyFont="1" applyBorder="1" applyAlignment="1">
      <alignment horizontal="center" vertical="center" shrinkToFit="1"/>
    </xf>
    <xf numFmtId="0" fontId="59" fillId="10" borderId="29" xfId="89" applyNumberFormat="1" applyFont="1" applyFill="1" applyBorder="1" applyAlignment="1">
      <alignment horizontal="center" vertical="center" shrinkToFit="1"/>
    </xf>
    <xf numFmtId="0" fontId="59" fillId="10" borderId="44" xfId="89" applyNumberFormat="1" applyFont="1" applyFill="1" applyBorder="1" applyAlignment="1">
      <alignment horizontal="center" vertical="center" shrinkToFit="1"/>
    </xf>
    <xf numFmtId="49" fontId="22" fillId="0" borderId="10" xfId="0" applyNumberFormat="1" applyFont="1" applyBorder="1" applyAlignment="1" applyProtection="1">
      <alignment horizontal="center" shrinkToFit="1"/>
      <protection locked="0"/>
    </xf>
    <xf numFmtId="0" fontId="81" fillId="0" borderId="0" xfId="94" applyFont="1" applyBorder="1" applyAlignment="1">
      <alignment vertical="center" shrinkToFit="1"/>
      <protection/>
    </xf>
    <xf numFmtId="0" fontId="91" fillId="0" borderId="0" xfId="94" applyFont="1" applyFill="1" applyBorder="1" applyAlignment="1">
      <alignment vertical="top" shrinkToFit="1"/>
      <protection/>
    </xf>
    <xf numFmtId="0" fontId="91" fillId="0" borderId="48" xfId="94" applyFont="1" applyFill="1" applyBorder="1" applyAlignment="1">
      <alignment vertical="top" shrinkToFit="1"/>
      <protection/>
    </xf>
    <xf numFmtId="0" fontId="92" fillId="0" borderId="0" xfId="94" applyFont="1" applyAlignment="1">
      <alignment vertical="center" shrinkToFit="1"/>
      <protection/>
    </xf>
    <xf numFmtId="0" fontId="93" fillId="0" borderId="0" xfId="94" applyFont="1" applyFill="1" applyBorder="1" applyAlignment="1">
      <alignment vertical="center" shrinkToFit="1"/>
      <protection/>
    </xf>
    <xf numFmtId="0" fontId="93" fillId="0" borderId="48" xfId="94" applyFont="1" applyFill="1" applyBorder="1" applyAlignment="1">
      <alignment vertical="center" shrinkToFit="1"/>
      <protection/>
    </xf>
    <xf numFmtId="0" fontId="94" fillId="0" borderId="48" xfId="94" applyFont="1" applyBorder="1" applyAlignment="1">
      <alignment horizontal="center" vertical="center" shrinkToFit="1"/>
      <protection/>
    </xf>
    <xf numFmtId="0" fontId="95" fillId="0" borderId="0" xfId="94" applyFont="1" applyAlignment="1">
      <alignment horizontal="center" vertical="center" shrinkToFit="1"/>
      <protection/>
    </xf>
    <xf numFmtId="1" fontId="93" fillId="0" borderId="0" xfId="94" applyNumberFormat="1" applyFont="1" applyFill="1" applyBorder="1" applyAlignment="1">
      <alignment vertical="top" shrinkToFit="1"/>
      <protection/>
    </xf>
    <xf numFmtId="0" fontId="92" fillId="0" borderId="0" xfId="94" applyFont="1" applyFill="1" applyBorder="1" applyAlignment="1">
      <alignment vertical="top" shrinkToFit="1"/>
      <protection/>
    </xf>
    <xf numFmtId="0" fontId="92" fillId="0" borderId="48" xfId="94" applyFont="1" applyFill="1" applyBorder="1" applyAlignment="1">
      <alignment vertical="top" shrinkToFit="1"/>
      <protection/>
    </xf>
    <xf numFmtId="1" fontId="93" fillId="0" borderId="0" xfId="94" applyNumberFormat="1" applyFont="1" applyFill="1" applyBorder="1" applyAlignment="1">
      <alignment shrinkToFit="1"/>
      <protection/>
    </xf>
    <xf numFmtId="0" fontId="92" fillId="0" borderId="0" xfId="94" applyFont="1" applyFill="1" applyBorder="1" applyAlignment="1">
      <alignment shrinkToFit="1"/>
      <protection/>
    </xf>
    <xf numFmtId="0" fontId="92" fillId="0" borderId="49" xfId="94" applyFont="1" applyFill="1" applyBorder="1" applyAlignment="1">
      <alignment horizontal="center" shrinkToFit="1"/>
      <protection/>
    </xf>
    <xf numFmtId="0" fontId="92" fillId="0" borderId="48" xfId="94" applyFont="1" applyFill="1" applyBorder="1" applyAlignment="1">
      <alignment shrinkToFit="1"/>
      <protection/>
    </xf>
    <xf numFmtId="0" fontId="93" fillId="0" borderId="0" xfId="94" applyFont="1" applyFill="1" applyBorder="1" applyAlignment="1">
      <alignment shrinkToFit="1"/>
      <protection/>
    </xf>
    <xf numFmtId="0" fontId="92" fillId="0" borderId="0" xfId="94" applyFont="1" applyAlignment="1">
      <alignment shrinkToFit="1"/>
      <protection/>
    </xf>
    <xf numFmtId="0" fontId="96" fillId="0" borderId="48" xfId="94" applyFont="1" applyFill="1" applyBorder="1" applyAlignment="1">
      <alignment horizontal="center" shrinkToFit="1"/>
      <protection/>
    </xf>
    <xf numFmtId="49" fontId="96" fillId="0" borderId="0" xfId="94" applyNumberFormat="1" applyFont="1" applyFill="1" applyBorder="1" applyAlignment="1">
      <alignment horizontal="center" shrinkToFit="1"/>
      <protection/>
    </xf>
    <xf numFmtId="0" fontId="97" fillId="0" borderId="0" xfId="0" applyFont="1" applyBorder="1" applyAlignment="1">
      <alignment shrinkToFit="1"/>
    </xf>
    <xf numFmtId="0" fontId="97" fillId="0" borderId="48" xfId="0" applyFont="1" applyBorder="1" applyAlignment="1">
      <alignment shrinkToFit="1"/>
    </xf>
    <xf numFmtId="0" fontId="98" fillId="0" borderId="48" xfId="94" applyFont="1" applyFill="1" applyBorder="1" applyAlignment="1">
      <alignment horizontal="center" shrinkToFit="1"/>
      <protection/>
    </xf>
    <xf numFmtId="0" fontId="98" fillId="0" borderId="0" xfId="94" applyFont="1" applyFill="1" applyBorder="1" applyAlignment="1">
      <alignment horizontal="center" shrinkToFit="1"/>
      <protection/>
    </xf>
    <xf numFmtId="0" fontId="99" fillId="0" borderId="48" xfId="94" applyFont="1" applyFill="1" applyBorder="1" applyAlignment="1">
      <alignment horizontal="center" shrinkToFit="1"/>
      <protection/>
    </xf>
    <xf numFmtId="0" fontId="99" fillId="0" borderId="0" xfId="94" applyFont="1" applyFill="1" applyBorder="1" applyAlignment="1">
      <alignment horizontal="center" shrinkToFit="1"/>
      <protection/>
    </xf>
    <xf numFmtId="0" fontId="100" fillId="0" borderId="0" xfId="94" applyFont="1" applyFill="1" applyBorder="1" applyAlignment="1">
      <alignment shrinkToFit="1"/>
      <protection/>
    </xf>
    <xf numFmtId="0" fontId="93" fillId="0" borderId="0" xfId="94" applyFont="1" applyFill="1" applyBorder="1" applyAlignment="1">
      <alignment vertical="top" shrinkToFit="1"/>
      <protection/>
    </xf>
    <xf numFmtId="0" fontId="92" fillId="0" borderId="50" xfId="94" applyFont="1" applyFill="1" applyBorder="1" applyAlignment="1">
      <alignment vertical="top" shrinkToFit="1"/>
      <protection/>
    </xf>
    <xf numFmtId="0" fontId="92" fillId="0" borderId="51" xfId="94" applyFont="1" applyFill="1" applyBorder="1" applyAlignment="1">
      <alignment vertical="top" shrinkToFit="1"/>
      <protection/>
    </xf>
    <xf numFmtId="0" fontId="93" fillId="0" borderId="49" xfId="94" applyFont="1" applyFill="1" applyBorder="1" applyAlignment="1">
      <alignment shrinkToFit="1"/>
      <protection/>
    </xf>
    <xf numFmtId="0" fontId="93" fillId="0" borderId="49" xfId="94" applyFont="1" applyFill="1" applyBorder="1" applyAlignment="1">
      <alignment vertical="top" shrinkToFit="1"/>
      <protection/>
    </xf>
    <xf numFmtId="0" fontId="93" fillId="0" borderId="48" xfId="94" applyFont="1" applyFill="1" applyBorder="1" applyAlignment="1">
      <alignment vertical="top" shrinkToFit="1"/>
      <protection/>
    </xf>
    <xf numFmtId="0" fontId="92" fillId="0" borderId="48" xfId="94" applyFont="1" applyBorder="1" applyAlignment="1">
      <alignment vertical="center" shrinkToFit="1"/>
      <protection/>
    </xf>
    <xf numFmtId="0" fontId="93" fillId="0" borderId="0" xfId="94" applyFont="1" applyFill="1" applyBorder="1" applyAlignment="1">
      <alignment horizontal="center" vertical="center" shrinkToFit="1"/>
      <protection/>
    </xf>
    <xf numFmtId="49" fontId="96" fillId="0" borderId="48" xfId="94" applyNumberFormat="1" applyFont="1" applyBorder="1" applyAlignment="1">
      <alignment horizontal="center" vertical="center" shrinkToFit="1"/>
      <protection/>
    </xf>
    <xf numFmtId="0" fontId="96" fillId="0" borderId="0" xfId="94" applyFont="1" applyBorder="1" applyAlignment="1">
      <alignment horizontal="center" vertical="center" shrinkToFit="1"/>
      <protection/>
    </xf>
    <xf numFmtId="0" fontId="92" fillId="0" borderId="0" xfId="94" applyFont="1" applyFill="1" applyBorder="1" applyAlignment="1">
      <alignment horizontal="left" shrinkToFit="1"/>
      <protection/>
    </xf>
    <xf numFmtId="0" fontId="92" fillId="0" borderId="0" xfId="94" applyFont="1" applyFill="1" applyBorder="1" applyAlignment="1">
      <alignment horizontal="left" vertical="top" shrinkToFit="1"/>
      <protection/>
    </xf>
    <xf numFmtId="0" fontId="92" fillId="0" borderId="48" xfId="94" applyFont="1" applyFill="1" applyBorder="1" applyAlignment="1">
      <alignment horizontal="center" shrinkToFit="1"/>
      <protection/>
    </xf>
    <xf numFmtId="0" fontId="93" fillId="0" borderId="0" xfId="94" applyFont="1" applyFill="1" applyBorder="1" applyAlignment="1">
      <alignment horizontal="center" shrinkToFit="1"/>
      <protection/>
    </xf>
    <xf numFmtId="0" fontId="92" fillId="0" borderId="48" xfId="94" applyFont="1" applyFill="1" applyBorder="1" applyAlignment="1">
      <alignment horizontal="center" vertical="top" shrinkToFit="1"/>
      <protection/>
    </xf>
    <xf numFmtId="0" fontId="101" fillId="0" borderId="0" xfId="94" applyFont="1" applyFill="1" applyBorder="1" applyAlignment="1">
      <alignment horizontal="center" shrinkToFit="1"/>
      <protection/>
    </xf>
    <xf numFmtId="0" fontId="92" fillId="0" borderId="0" xfId="94" applyFont="1" applyBorder="1" applyAlignment="1">
      <alignment horizontal="center" shrinkToFit="1"/>
      <protection/>
    </xf>
    <xf numFmtId="0" fontId="92" fillId="0" borderId="0" xfId="94" applyFont="1" applyFill="1" applyBorder="1" applyAlignment="1">
      <alignment horizontal="center" vertical="top" shrinkToFit="1"/>
      <protection/>
    </xf>
    <xf numFmtId="0" fontId="93" fillId="0" borderId="0" xfId="94" applyFont="1" applyBorder="1" applyAlignment="1">
      <alignment horizontal="center" vertical="center" shrinkToFit="1"/>
      <protection/>
    </xf>
    <xf numFmtId="0" fontId="82" fillId="0" borderId="0" xfId="94" applyFont="1" applyFill="1" applyBorder="1" applyAlignment="1">
      <alignment vertical="top" shrinkToFit="1"/>
      <protection/>
    </xf>
    <xf numFmtId="0" fontId="102" fillId="0" borderId="0" xfId="94" applyFont="1" applyFill="1" applyBorder="1" applyAlignment="1">
      <alignment vertical="center" shrinkToFit="1"/>
      <protection/>
    </xf>
    <xf numFmtId="0" fontId="95" fillId="0" borderId="0" xfId="94" applyFont="1" applyBorder="1" applyAlignment="1">
      <alignment horizontal="center" vertical="center" shrinkToFit="1"/>
      <protection/>
    </xf>
    <xf numFmtId="0" fontId="92" fillId="0" borderId="0" xfId="94" applyFont="1" applyBorder="1" applyAlignment="1">
      <alignment shrinkToFit="1"/>
      <protection/>
    </xf>
    <xf numFmtId="0" fontId="96" fillId="0" borderId="0" xfId="94" applyFont="1" applyFill="1" applyBorder="1" applyAlignment="1">
      <alignment horizontal="center" shrinkToFit="1"/>
      <protection/>
    </xf>
    <xf numFmtId="0" fontId="92" fillId="0" borderId="0" xfId="94" applyFont="1" applyBorder="1" applyAlignment="1">
      <alignment vertical="center" shrinkToFit="1"/>
      <protection/>
    </xf>
    <xf numFmtId="49" fontId="82" fillId="0" borderId="0" xfId="94" applyNumberFormat="1" applyFont="1" applyFill="1" applyBorder="1" applyAlignment="1">
      <alignment horizontal="center" shrinkToFit="1"/>
      <protection/>
    </xf>
    <xf numFmtId="0" fontId="92" fillId="0" borderId="0" xfId="0" applyFont="1" applyBorder="1" applyAlignment="1">
      <alignment shrinkToFit="1"/>
    </xf>
    <xf numFmtId="0" fontId="98" fillId="0" borderId="0" xfId="94" applyFont="1" applyFill="1" applyBorder="1" applyAlignment="1">
      <alignment vertical="top" shrinkToFit="1"/>
      <protection/>
    </xf>
    <xf numFmtId="0" fontId="103" fillId="0" borderId="0" xfId="94" applyFont="1" applyFill="1" applyBorder="1" applyAlignment="1">
      <alignment vertical="top" shrinkToFit="1"/>
      <protection/>
    </xf>
    <xf numFmtId="0" fontId="103" fillId="0" borderId="0" xfId="94" applyFont="1" applyFill="1" applyBorder="1" applyAlignment="1">
      <alignment vertical="center" shrinkToFit="1"/>
      <protection/>
    </xf>
    <xf numFmtId="0" fontId="93" fillId="0" borderId="0" xfId="94" applyFont="1" applyFill="1" applyBorder="1" applyAlignment="1">
      <alignment horizontal="right" shrinkToFit="1"/>
      <protection/>
    </xf>
    <xf numFmtId="0" fontId="93" fillId="0" borderId="0" xfId="94" applyFont="1" applyBorder="1" applyAlignment="1">
      <alignment horizontal="center" shrinkToFit="1"/>
      <protection/>
    </xf>
    <xf numFmtId="0" fontId="92" fillId="0" borderId="0" xfId="0" applyFont="1" applyBorder="1" applyAlignment="1">
      <alignment vertical="top" shrinkToFit="1"/>
    </xf>
    <xf numFmtId="0" fontId="104" fillId="0" borderId="0" xfId="94" applyFont="1" applyFill="1" applyBorder="1" applyAlignment="1">
      <alignment vertical="center" shrinkToFit="1"/>
      <protection/>
    </xf>
    <xf numFmtId="0" fontId="81" fillId="0" borderId="0" xfId="94" applyFont="1" applyAlignment="1">
      <alignment vertical="center" shrinkToFit="1"/>
      <protection/>
    </xf>
    <xf numFmtId="0" fontId="82" fillId="0" borderId="30" xfId="94" applyFont="1" applyFill="1" applyBorder="1" applyAlignment="1">
      <alignment horizontal="center" vertical="center" shrinkToFit="1"/>
      <protection/>
    </xf>
    <xf numFmtId="0" fontId="81" fillId="0" borderId="0" xfId="94" applyFont="1" applyFill="1" applyBorder="1" applyAlignment="1">
      <alignment vertical="center" shrinkToFit="1"/>
      <protection/>
    </xf>
    <xf numFmtId="0" fontId="82" fillId="0" borderId="0" xfId="94" applyFont="1" applyFill="1" applyBorder="1" applyAlignment="1">
      <alignment horizontal="center" vertical="center" shrinkToFit="1"/>
      <protection/>
    </xf>
    <xf numFmtId="0" fontId="105" fillId="0" borderId="0" xfId="94" applyFont="1" applyFill="1" applyBorder="1" applyAlignment="1">
      <alignment vertical="center" shrinkToFit="1"/>
      <protection/>
    </xf>
    <xf numFmtId="0" fontId="81" fillId="0" borderId="0" xfId="0" applyFont="1" applyAlignment="1">
      <alignment vertical="center" shrinkToFit="1"/>
    </xf>
    <xf numFmtId="0" fontId="81" fillId="0" borderId="0" xfId="0" applyFont="1" applyBorder="1" applyAlignment="1">
      <alignment horizontal="left" vertical="center" shrinkToFit="1"/>
    </xf>
    <xf numFmtId="0" fontId="82" fillId="0" borderId="30" xfId="94" applyFont="1" applyBorder="1" applyAlignment="1">
      <alignment horizontal="center" vertical="center" shrinkToFit="1"/>
      <protection/>
    </xf>
    <xf numFmtId="0" fontId="106" fillId="0" borderId="0" xfId="94" applyFont="1" applyFill="1" applyBorder="1" applyAlignment="1">
      <alignment horizontal="center" vertical="center" shrinkToFit="1"/>
      <protection/>
    </xf>
    <xf numFmtId="1" fontId="81" fillId="0" borderId="0" xfId="94" applyNumberFormat="1" applyFont="1" applyFill="1" applyBorder="1" applyAlignment="1">
      <alignment horizontal="center" vertical="center" shrinkToFit="1"/>
      <protection/>
    </xf>
    <xf numFmtId="0" fontId="81" fillId="0" borderId="0" xfId="0" applyFont="1" applyBorder="1" applyAlignment="1">
      <alignment vertical="center" shrinkToFit="1"/>
    </xf>
    <xf numFmtId="0" fontId="82" fillId="0" borderId="0" xfId="94" applyNumberFormat="1" applyFont="1" applyFill="1" applyBorder="1" applyAlignment="1">
      <alignment horizontal="center" vertical="center" shrinkToFit="1"/>
      <protection/>
    </xf>
    <xf numFmtId="0" fontId="81" fillId="0" borderId="0" xfId="94" applyFont="1" applyFill="1" applyBorder="1" applyAlignment="1">
      <alignment horizontal="right" vertical="top" shrinkToFit="1"/>
      <protection/>
    </xf>
    <xf numFmtId="0" fontId="81" fillId="0" borderId="0" xfId="94" applyFont="1" applyFill="1" applyBorder="1" applyAlignment="1">
      <alignment horizontal="left" vertical="top" shrinkToFit="1"/>
      <protection/>
    </xf>
    <xf numFmtId="0" fontId="84" fillId="0" borderId="7" xfId="91" applyNumberFormat="1" applyFont="1" applyFill="1" applyBorder="1" applyAlignment="1">
      <alignment horizontal="right" wrapText="1"/>
      <protection/>
    </xf>
    <xf numFmtId="0" fontId="23" fillId="8" borderId="12" xfId="90" applyNumberFormat="1" applyFont="1" applyFill="1" applyBorder="1" applyAlignment="1">
      <alignment horizontal="center" vertical="center"/>
    </xf>
    <xf numFmtId="0" fontId="81" fillId="0" borderId="0" xfId="94" applyFont="1" applyFill="1" applyBorder="1" applyAlignment="1">
      <alignment horizontal="left" vertical="center" shrinkToFit="1"/>
      <protection/>
    </xf>
    <xf numFmtId="0" fontId="81" fillId="0" borderId="0" xfId="94" applyFont="1" applyAlignment="1">
      <alignment horizontal="center" vertical="center" shrinkToFit="1"/>
      <protection/>
    </xf>
    <xf numFmtId="0" fontId="81" fillId="0" borderId="0" xfId="94" applyFont="1" applyBorder="1" applyAlignment="1">
      <alignment horizontal="center" vertical="center" shrinkToFit="1"/>
      <protection/>
    </xf>
    <xf numFmtId="0" fontId="81" fillId="0" borderId="0" xfId="94" applyFont="1" applyFill="1" applyBorder="1" applyAlignment="1">
      <alignment horizontal="right" vertical="center" shrinkToFit="1"/>
      <protection/>
    </xf>
    <xf numFmtId="0" fontId="81" fillId="0" borderId="0" xfId="94" applyFont="1" applyFill="1" applyBorder="1" applyAlignment="1">
      <alignment horizontal="center" vertical="center" shrinkToFit="1"/>
      <protection/>
    </xf>
    <xf numFmtId="0" fontId="82" fillId="0" borderId="0" xfId="94" applyFont="1" applyFill="1" applyBorder="1" applyAlignment="1">
      <alignment horizontal="left" vertical="center" shrinkToFit="1"/>
      <protection/>
    </xf>
    <xf numFmtId="0" fontId="85" fillId="0" borderId="0" xfId="0" applyFont="1" applyFill="1" applyBorder="1" applyAlignment="1">
      <alignment vertical="center"/>
    </xf>
    <xf numFmtId="0" fontId="86" fillId="0" borderId="0" xfId="0" applyFont="1" applyFill="1" applyBorder="1" applyAlignment="1">
      <alignment vertical="center"/>
    </xf>
    <xf numFmtId="0" fontId="87" fillId="0" borderId="0" xfId="0" applyFont="1" applyBorder="1" applyAlignment="1">
      <alignment vertical="center"/>
    </xf>
    <xf numFmtId="0" fontId="87" fillId="0" borderId="0" xfId="0" applyFont="1" applyFill="1" applyAlignment="1">
      <alignment vertical="top"/>
    </xf>
    <xf numFmtId="0" fontId="87" fillId="0" borderId="0" xfId="0" applyFont="1" applyFill="1" applyBorder="1" applyAlignment="1">
      <alignment vertical="top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87" fillId="0" borderId="0" xfId="0" applyFont="1" applyAlignment="1">
      <alignment/>
    </xf>
    <xf numFmtId="0" fontId="87" fillId="0" borderId="0" xfId="0" applyFont="1" applyAlignment="1">
      <alignment wrapText="1"/>
    </xf>
    <xf numFmtId="0" fontId="86" fillId="0" borderId="0" xfId="0" applyFont="1" applyFill="1" applyAlignment="1">
      <alignment horizontal="left" wrapText="1"/>
    </xf>
    <xf numFmtId="0" fontId="88" fillId="0" borderId="0" xfId="0" applyFont="1" applyFill="1" applyAlignment="1">
      <alignment horizontal="left" wrapText="1"/>
    </xf>
    <xf numFmtId="0" fontId="87" fillId="0" borderId="0" xfId="0" applyFont="1" applyFill="1" applyAlignment="1">
      <alignment/>
    </xf>
    <xf numFmtId="0" fontId="23" fillId="0" borderId="19" xfId="0" applyFont="1" applyFill="1" applyBorder="1" applyAlignment="1">
      <alignment horizontal="center"/>
    </xf>
    <xf numFmtId="0" fontId="87" fillId="0" borderId="0" xfId="0" applyFont="1" applyFill="1" applyBorder="1" applyAlignment="1">
      <alignment horizontal="left"/>
    </xf>
    <xf numFmtId="0" fontId="21" fillId="0" borderId="19" xfId="0" applyFont="1" applyFill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21" fillId="0" borderId="21" xfId="0" applyFont="1" applyFill="1" applyBorder="1" applyAlignment="1">
      <alignment horizontal="left" wrapText="1"/>
    </xf>
    <xf numFmtId="0" fontId="87" fillId="0" borderId="24" xfId="0" applyFont="1" applyBorder="1" applyAlignment="1">
      <alignment/>
    </xf>
    <xf numFmtId="0" fontId="87" fillId="0" borderId="24" xfId="0" applyFont="1" applyFill="1" applyBorder="1" applyAlignment="1">
      <alignment horizontal="left" wrapText="1"/>
    </xf>
    <xf numFmtId="0" fontId="87" fillId="0" borderId="0" xfId="0" applyFont="1" applyAlignment="1">
      <alignment horizontal="center"/>
    </xf>
    <xf numFmtId="0" fontId="87" fillId="0" borderId="0" xfId="0" applyFont="1" applyFill="1" applyBorder="1" applyAlignment="1">
      <alignment horizontal="left" vertical="center"/>
    </xf>
    <xf numFmtId="0" fontId="87" fillId="0" borderId="24" xfId="0" applyFont="1" applyFill="1" applyBorder="1" applyAlignment="1">
      <alignment horizontal="left" vertical="center"/>
    </xf>
    <xf numFmtId="0" fontId="87" fillId="0" borderId="0" xfId="0" applyFont="1" applyAlignment="1">
      <alignment vertical="center" wrapText="1"/>
    </xf>
    <xf numFmtId="0" fontId="23" fillId="0" borderId="52" xfId="0" applyFont="1" applyFill="1" applyBorder="1" applyAlignment="1">
      <alignment horizontal="left" vertical="center"/>
    </xf>
    <xf numFmtId="0" fontId="87" fillId="0" borderId="0" xfId="0" applyFont="1" applyFill="1" applyBorder="1" applyAlignment="1">
      <alignment horizontal="right" vertical="center"/>
    </xf>
    <xf numFmtId="0" fontId="87" fillId="0" borderId="23" xfId="0" applyFont="1" applyFill="1" applyBorder="1" applyAlignment="1">
      <alignment horizontal="right" vertical="center" indent="4"/>
    </xf>
    <xf numFmtId="0" fontId="23" fillId="0" borderId="53" xfId="0" applyFont="1" applyFill="1" applyBorder="1" applyAlignment="1">
      <alignment horizontal="left" vertical="center"/>
    </xf>
    <xf numFmtId="0" fontId="87" fillId="0" borderId="19" xfId="0" applyFont="1" applyFill="1" applyBorder="1" applyAlignment="1">
      <alignment horizontal="right" vertical="center"/>
    </xf>
    <xf numFmtId="0" fontId="87" fillId="0" borderId="18" xfId="0" applyFont="1" applyFill="1" applyBorder="1" applyAlignment="1">
      <alignment horizontal="right" vertical="center" indent="4"/>
    </xf>
    <xf numFmtId="0" fontId="17" fillId="0" borderId="54" xfId="0" applyFont="1" applyBorder="1" applyAlignment="1">
      <alignment vertical="center" wrapText="1"/>
    </xf>
    <xf numFmtId="0" fontId="17" fillId="0" borderId="54" xfId="0" applyFont="1" applyBorder="1" applyAlignment="1">
      <alignment horizontal="center" vertical="center" wrapText="1"/>
    </xf>
    <xf numFmtId="0" fontId="0" fillId="0" borderId="0" xfId="93">
      <alignment/>
      <protection/>
    </xf>
    <xf numFmtId="0" fontId="87" fillId="0" borderId="55" xfId="0" applyFont="1" applyBorder="1" applyAlignment="1">
      <alignment horizontal="center" vertical="center" wrapText="1"/>
    </xf>
    <xf numFmtId="0" fontId="87" fillId="0" borderId="51" xfId="0" applyFont="1" applyFill="1" applyBorder="1" applyAlignment="1">
      <alignment horizontal="center" vertical="center" wrapText="1"/>
    </xf>
    <xf numFmtId="0" fontId="87" fillId="0" borderId="50" xfId="0" applyFont="1" applyBorder="1" applyAlignment="1">
      <alignment horizontal="center" vertical="center"/>
    </xf>
    <xf numFmtId="0" fontId="87" fillId="0" borderId="50" xfId="0" applyFont="1" applyBorder="1" applyAlignment="1">
      <alignment horizontal="center" vertical="center" wrapText="1"/>
    </xf>
    <xf numFmtId="0" fontId="87" fillId="0" borderId="51" xfId="0" applyFont="1" applyFill="1" applyBorder="1" applyAlignment="1">
      <alignment horizontal="center" vertical="center"/>
    </xf>
    <xf numFmtId="0" fontId="87" fillId="0" borderId="44" xfId="0" applyFont="1" applyFill="1" applyBorder="1" applyAlignment="1">
      <alignment horizontal="center" vertical="center" wrapText="1"/>
    </xf>
    <xf numFmtId="0" fontId="87" fillId="0" borderId="29" xfId="0" applyFont="1" applyFill="1" applyBorder="1" applyAlignment="1">
      <alignment horizontal="center" vertical="center" wrapText="1"/>
    </xf>
    <xf numFmtId="0" fontId="87" fillId="0" borderId="29" xfId="0" applyFont="1" applyBorder="1" applyAlignment="1">
      <alignment horizontal="center" vertical="center" wrapText="1"/>
    </xf>
    <xf numFmtId="0" fontId="87" fillId="0" borderId="56" xfId="0" applyFont="1" applyFill="1" applyBorder="1" applyAlignment="1">
      <alignment horizontal="center" vertical="center" wrapText="1"/>
    </xf>
    <xf numFmtId="0" fontId="87" fillId="0" borderId="55" xfId="0" applyFont="1" applyFill="1" applyBorder="1" applyAlignment="1">
      <alignment horizontal="center" vertical="center" wrapText="1"/>
    </xf>
    <xf numFmtId="0" fontId="23" fillId="8" borderId="12" xfId="90" applyNumberFormat="1" applyFont="1" applyFill="1" applyBorder="1" applyAlignment="1" applyProtection="1">
      <alignment horizontal="center" vertical="center"/>
      <protection/>
    </xf>
    <xf numFmtId="189" fontId="23" fillId="25" borderId="13" xfId="90" applyNumberFormat="1" applyFont="1" applyFill="1" applyBorder="1" applyAlignment="1" applyProtection="1">
      <alignment horizontal="center" vertical="center" wrapText="1"/>
      <protection/>
    </xf>
    <xf numFmtId="189" fontId="23" fillId="8" borderId="13" xfId="90" applyNumberFormat="1" applyFont="1" applyFill="1" applyBorder="1" applyAlignment="1" applyProtection="1">
      <alignment horizontal="center" vertical="center" wrapText="1"/>
      <protection/>
    </xf>
    <xf numFmtId="49" fontId="82" fillId="0" borderId="30" xfId="94" applyNumberFormat="1" applyFont="1" applyFill="1" applyBorder="1" applyAlignment="1">
      <alignment vertical="center" shrinkToFit="1"/>
      <protection/>
    </xf>
    <xf numFmtId="0" fontId="81" fillId="0" borderId="30" xfId="94" applyFont="1" applyFill="1" applyBorder="1" applyAlignment="1">
      <alignment horizontal="center" vertical="center" wrapText="1" shrinkToFit="1"/>
      <protection/>
    </xf>
    <xf numFmtId="0" fontId="27" fillId="0" borderId="10" xfId="0" applyFont="1" applyBorder="1" applyAlignment="1" applyProtection="1">
      <alignment horizontal="center" vertical="center" shrinkToFit="1"/>
      <protection locked="0"/>
    </xf>
    <xf numFmtId="0" fontId="23" fillId="0" borderId="0" xfId="0" applyFont="1" applyAlignment="1" applyProtection="1">
      <alignment horizontal="center" shrinkToFit="1"/>
      <protection/>
    </xf>
    <xf numFmtId="49" fontId="29" fillId="0" borderId="10" xfId="0" applyNumberFormat="1" applyFont="1" applyFill="1" applyBorder="1" applyAlignment="1" applyProtection="1">
      <alignment horizontal="center" shrinkToFit="1"/>
      <protection locked="0"/>
    </xf>
    <xf numFmtId="49" fontId="0" fillId="0" borderId="10" xfId="0" applyNumberFormat="1" applyBorder="1" applyAlignment="1" applyProtection="1">
      <alignment horizontal="center" shrinkToFit="1"/>
      <protection locked="0"/>
    </xf>
    <xf numFmtId="0" fontId="25" fillId="0" borderId="0" xfId="0" applyFont="1" applyAlignment="1" applyProtection="1">
      <alignment horizontal="center" shrinkToFit="1"/>
      <protection/>
    </xf>
    <xf numFmtId="0" fontId="0" fillId="0" borderId="0" xfId="0" applyAlignment="1">
      <alignment horizontal="center" shrinkToFit="1"/>
    </xf>
    <xf numFmtId="0" fontId="0" fillId="0" borderId="0" xfId="0" applyAlignment="1" applyProtection="1">
      <alignment shrinkToFit="1"/>
      <protection locked="0"/>
    </xf>
    <xf numFmtId="0" fontId="25" fillId="0" borderId="0" xfId="0" applyFont="1" applyAlignment="1" applyProtection="1">
      <alignment horizontal="center" shrinkToFit="1"/>
      <protection/>
    </xf>
    <xf numFmtId="49" fontId="22" fillId="0" borderId="10" xfId="0" applyNumberFormat="1" applyFont="1" applyFill="1" applyBorder="1" applyAlignment="1" applyProtection="1">
      <alignment horizontal="center" shrinkToFit="1"/>
      <protection locked="0"/>
    </xf>
    <xf numFmtId="0" fontId="26" fillId="0" borderId="10" xfId="0" applyFont="1" applyBorder="1" applyAlignment="1" applyProtection="1">
      <alignment horizontal="center" vertical="center" shrinkToFit="1"/>
      <protection locked="0"/>
    </xf>
    <xf numFmtId="0" fontId="23" fillId="0" borderId="0" xfId="0" applyFont="1" applyBorder="1" applyAlignment="1" applyProtection="1">
      <alignment horizontal="center" vertical="center" shrinkToFit="1"/>
      <protection/>
    </xf>
    <xf numFmtId="0" fontId="30" fillId="0" borderId="57" xfId="100" applyFont="1" applyFill="1" applyBorder="1" applyAlignment="1" applyProtection="1">
      <alignment horizontal="center" vertical="center" shrinkToFit="1"/>
      <protection/>
    </xf>
    <xf numFmtId="0" fontId="30" fillId="0" borderId="49" xfId="100" applyFont="1" applyFill="1" applyBorder="1" applyAlignment="1" applyProtection="1">
      <alignment horizontal="center" vertical="center" shrinkToFit="1"/>
      <protection/>
    </xf>
    <xf numFmtId="0" fontId="30" fillId="0" borderId="58" xfId="100" applyFont="1" applyFill="1" applyBorder="1" applyAlignment="1" applyProtection="1">
      <alignment horizontal="center" vertical="center" shrinkToFit="1"/>
      <protection/>
    </xf>
    <xf numFmtId="0" fontId="21" fillId="0" borderId="57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58" xfId="0" applyNumberFormat="1" applyFont="1" applyFill="1" applyBorder="1" applyAlignment="1" applyProtection="1">
      <alignment horizontal="center" vertical="center" shrinkToFit="1"/>
      <protection locked="0"/>
    </xf>
    <xf numFmtId="0" fontId="30" fillId="0" borderId="59" xfId="100" applyFont="1" applyFill="1" applyBorder="1" applyAlignment="1" applyProtection="1">
      <alignment horizontal="center" vertical="center" shrinkToFit="1"/>
      <protection/>
    </xf>
    <xf numFmtId="0" fontId="30" fillId="0" borderId="34" xfId="100" applyFont="1" applyFill="1" applyBorder="1" applyAlignment="1" applyProtection="1">
      <alignment horizontal="center" vertical="center" shrinkToFit="1"/>
      <protection/>
    </xf>
    <xf numFmtId="0" fontId="30" fillId="0" borderId="60" xfId="100" applyFont="1" applyFill="1" applyBorder="1" applyAlignment="1" applyProtection="1">
      <alignment horizontal="center" vertical="center" shrinkToFit="1"/>
      <protection/>
    </xf>
    <xf numFmtId="0" fontId="23" fillId="0" borderId="61" xfId="100" applyFont="1" applyFill="1" applyBorder="1" applyAlignment="1" applyProtection="1">
      <alignment horizontal="center" vertical="center" shrinkToFit="1"/>
      <protection/>
    </xf>
    <xf numFmtId="0" fontId="23" fillId="0" borderId="62" xfId="100" applyFont="1" applyFill="1" applyBorder="1" applyAlignment="1" applyProtection="1">
      <alignment horizontal="center" vertical="center" shrinkToFit="1"/>
      <protection/>
    </xf>
    <xf numFmtId="0" fontId="23" fillId="0" borderId="17" xfId="100" applyFont="1" applyFill="1" applyBorder="1" applyAlignment="1" applyProtection="1">
      <alignment horizontal="center" vertical="center" shrinkToFit="1"/>
      <protection/>
    </xf>
    <xf numFmtId="0" fontId="23" fillId="0" borderId="61" xfId="0" applyFont="1" applyFill="1" applyBorder="1" applyAlignment="1" applyProtection="1">
      <alignment horizontal="center" vertical="center" shrinkToFit="1"/>
      <protection/>
    </xf>
    <xf numFmtId="0" fontId="23" fillId="0" borderId="62" xfId="0" applyFont="1" applyFill="1" applyBorder="1" applyAlignment="1" applyProtection="1">
      <alignment horizontal="center" vertical="center" shrinkToFit="1"/>
      <protection/>
    </xf>
    <xf numFmtId="0" fontId="23" fillId="0" borderId="17" xfId="0" applyFont="1" applyFill="1" applyBorder="1" applyAlignment="1" applyProtection="1">
      <alignment horizontal="center" vertical="center" shrinkToFit="1"/>
      <protection/>
    </xf>
    <xf numFmtId="0" fontId="32" fillId="0" borderId="63" xfId="100" applyFont="1" applyFill="1" applyBorder="1" applyAlignment="1" applyProtection="1">
      <alignment horizontal="center" vertical="center" shrinkToFit="1"/>
      <protection/>
    </xf>
    <xf numFmtId="0" fontId="32" fillId="0" borderId="64" xfId="100" applyFont="1" applyFill="1" applyBorder="1" applyAlignment="1" applyProtection="1">
      <alignment horizontal="center" vertical="center" shrinkToFit="1"/>
      <protection/>
    </xf>
    <xf numFmtId="0" fontId="32" fillId="0" borderId="17" xfId="100" applyFont="1" applyFill="1" applyBorder="1" applyAlignment="1" applyProtection="1">
      <alignment horizontal="center" vertical="center" shrinkToFit="1"/>
      <protection/>
    </xf>
    <xf numFmtId="0" fontId="31" fillId="0" borderId="28" xfId="0" applyFont="1" applyBorder="1" applyAlignment="1" applyProtection="1">
      <alignment horizontal="center" vertical="center" shrinkToFit="1"/>
      <protection/>
    </xf>
    <xf numFmtId="0" fontId="0" fillId="0" borderId="47" xfId="0" applyBorder="1" applyAlignment="1">
      <alignment horizontal="center" vertical="center" shrinkToFit="1"/>
    </xf>
    <xf numFmtId="0" fontId="31" fillId="0" borderId="46" xfId="100" applyFont="1" applyFill="1" applyBorder="1" applyAlignment="1" applyProtection="1">
      <alignment horizontal="center" vertical="center" shrinkToFit="1"/>
      <protection/>
    </xf>
    <xf numFmtId="0" fontId="31" fillId="0" borderId="47" xfId="100" applyFont="1" applyFill="1" applyBorder="1" applyAlignment="1" applyProtection="1">
      <alignment horizontal="center" vertical="center" shrinkToFit="1"/>
      <protection/>
    </xf>
    <xf numFmtId="0" fontId="21" fillId="0" borderId="65" xfId="0" applyFont="1" applyFill="1" applyBorder="1" applyAlignment="1" applyProtection="1">
      <alignment horizontal="center" vertical="center" shrinkToFit="1"/>
      <protection locked="0"/>
    </xf>
    <xf numFmtId="0" fontId="21" fillId="0" borderId="66" xfId="0" applyFont="1" applyFill="1" applyBorder="1" applyAlignment="1" applyProtection="1">
      <alignment horizontal="center" vertical="center" shrinkToFit="1"/>
      <protection locked="0"/>
    </xf>
    <xf numFmtId="0" fontId="30" fillId="0" borderId="46" xfId="100" applyFont="1" applyFill="1" applyBorder="1" applyAlignment="1" applyProtection="1">
      <alignment horizontal="center" vertical="center" shrinkToFit="1"/>
      <protection/>
    </xf>
    <xf numFmtId="0" fontId="30" fillId="0" borderId="47" xfId="100" applyFont="1" applyFill="1" applyBorder="1" applyAlignment="1" applyProtection="1">
      <alignment horizontal="center" vertical="center" shrinkToFit="1"/>
      <protection/>
    </xf>
    <xf numFmtId="0" fontId="21" fillId="0" borderId="31" xfId="100" applyNumberFormat="1" applyFont="1" applyFill="1" applyBorder="1" applyAlignment="1" applyProtection="1">
      <alignment shrinkToFit="1"/>
      <protection locked="0"/>
    </xf>
    <xf numFmtId="0" fontId="21" fillId="0" borderId="67" xfId="100" applyNumberFormat="1" applyFont="1" applyFill="1" applyBorder="1" applyAlignment="1" applyProtection="1">
      <alignment shrinkToFit="1"/>
      <protection locked="0"/>
    </xf>
    <xf numFmtId="0" fontId="21" fillId="0" borderId="68" xfId="100" applyNumberFormat="1" applyFont="1" applyFill="1" applyBorder="1" applyAlignment="1" applyProtection="1">
      <alignment shrinkToFit="1"/>
      <protection locked="0"/>
    </xf>
    <xf numFmtId="0" fontId="21" fillId="0" borderId="28" xfId="0" applyNumberFormat="1" applyFont="1" applyBorder="1" applyAlignment="1" applyProtection="1">
      <alignment horizontal="center" shrinkToFit="1"/>
      <protection locked="0"/>
    </xf>
    <xf numFmtId="0" fontId="0" fillId="0" borderId="47" xfId="0" applyNumberFormat="1" applyBorder="1" applyAlignment="1">
      <alignment horizontal="center" shrinkToFit="1"/>
    </xf>
    <xf numFmtId="49" fontId="0" fillId="26" borderId="46" xfId="0" applyNumberFormat="1" applyFont="1" applyFill="1" applyBorder="1" applyAlignment="1" applyProtection="1">
      <alignment horizontal="center" vertical="center" shrinkToFit="1"/>
      <protection/>
    </xf>
    <xf numFmtId="49" fontId="0" fillId="26" borderId="47" xfId="0" applyNumberFormat="1" applyFont="1" applyFill="1" applyBorder="1" applyAlignment="1" applyProtection="1">
      <alignment horizontal="center" vertical="center" shrinkToFit="1"/>
      <protection/>
    </xf>
    <xf numFmtId="0" fontId="21" fillId="0" borderId="44" xfId="0" applyNumberFormat="1" applyFont="1" applyFill="1" applyBorder="1" applyAlignment="1" applyProtection="1">
      <alignment horizontal="center" vertical="center" shrinkToFit="1"/>
      <protection/>
    </xf>
    <xf numFmtId="0" fontId="21" fillId="0" borderId="29" xfId="0" applyNumberFormat="1" applyFont="1" applyFill="1" applyBorder="1" applyAlignment="1" applyProtection="1">
      <alignment horizontal="center" vertical="center" shrinkToFit="1"/>
      <protection/>
    </xf>
    <xf numFmtId="0" fontId="33" fillId="0" borderId="69" xfId="0" applyNumberFormat="1" applyFont="1" applyFill="1" applyBorder="1" applyAlignment="1" applyProtection="1">
      <alignment horizontal="center" vertical="center" shrinkToFit="1"/>
      <protection/>
    </xf>
    <xf numFmtId="0" fontId="33" fillId="0" borderId="70" xfId="0" applyNumberFormat="1" applyFont="1" applyFill="1" applyBorder="1" applyAlignment="1" applyProtection="1">
      <alignment horizontal="center" vertical="center" shrinkToFit="1"/>
      <protection/>
    </xf>
    <xf numFmtId="0" fontId="33" fillId="0" borderId="51" xfId="0" applyNumberFormat="1" applyFont="1" applyFill="1" applyBorder="1" applyAlignment="1" applyProtection="1">
      <alignment horizontal="center" vertical="center" shrinkToFit="1"/>
      <protection/>
    </xf>
    <xf numFmtId="0" fontId="33" fillId="0" borderId="71" xfId="0" applyNumberFormat="1" applyFont="1" applyFill="1" applyBorder="1" applyAlignment="1" applyProtection="1">
      <alignment horizontal="center" vertical="center" shrinkToFit="1"/>
      <protection/>
    </xf>
    <xf numFmtId="0" fontId="33" fillId="0" borderId="10" xfId="0" applyNumberFormat="1" applyFont="1" applyFill="1" applyBorder="1" applyAlignment="1" applyProtection="1">
      <alignment horizontal="center" vertical="center" shrinkToFit="1"/>
      <protection/>
    </xf>
    <xf numFmtId="0" fontId="33" fillId="0" borderId="72" xfId="0" applyNumberFormat="1" applyFont="1" applyFill="1" applyBorder="1" applyAlignment="1" applyProtection="1">
      <alignment horizontal="center" vertical="center" shrinkToFit="1"/>
      <protection/>
    </xf>
    <xf numFmtId="0" fontId="23" fillId="0" borderId="67" xfId="100" applyNumberFormat="1" applyFont="1" applyFill="1" applyBorder="1" applyAlignment="1" applyProtection="1">
      <alignment horizontal="left" vertical="center" shrinkToFit="1"/>
      <protection locked="0"/>
    </xf>
    <xf numFmtId="0" fontId="23" fillId="0" borderId="67" xfId="0" applyFont="1" applyBorder="1" applyAlignment="1" applyProtection="1">
      <alignment horizontal="left" vertical="center" shrinkToFit="1"/>
      <protection locked="0"/>
    </xf>
    <xf numFmtId="0" fontId="23" fillId="0" borderId="68" xfId="0" applyFont="1" applyBorder="1" applyAlignment="1" applyProtection="1">
      <alignment horizontal="left" vertical="center" shrinkToFit="1"/>
      <protection locked="0"/>
    </xf>
    <xf numFmtId="0" fontId="0" fillId="0" borderId="46" xfId="0" applyNumberFormat="1" applyFont="1" applyBorder="1" applyAlignment="1" applyProtection="1">
      <alignment horizontal="center" vertical="center" shrinkToFit="1"/>
      <protection locked="0"/>
    </xf>
    <xf numFmtId="0" fontId="0" fillId="0" borderId="47" xfId="0" applyNumberFormat="1" applyFont="1" applyBorder="1" applyAlignment="1" applyProtection="1">
      <alignment horizontal="center" vertical="center" shrinkToFit="1"/>
      <protection locked="0"/>
    </xf>
    <xf numFmtId="0" fontId="21" fillId="0" borderId="69" xfId="0" applyNumberFormat="1" applyFont="1" applyFill="1" applyBorder="1" applyAlignment="1" applyProtection="1">
      <alignment horizontal="center" vertical="center" shrinkToFit="1"/>
      <protection/>
    </xf>
    <xf numFmtId="0" fontId="21" fillId="0" borderId="32" xfId="0" applyNumberFormat="1" applyFont="1" applyFill="1" applyBorder="1" applyAlignment="1" applyProtection="1">
      <alignment horizontal="center" vertical="center" shrinkToFit="1"/>
      <protection/>
    </xf>
    <xf numFmtId="0" fontId="34" fillId="0" borderId="63" xfId="0" applyNumberFormat="1" applyFont="1" applyFill="1" applyBorder="1" applyAlignment="1" applyProtection="1">
      <alignment horizontal="center" vertical="center" shrinkToFit="1"/>
      <protection/>
    </xf>
    <xf numFmtId="0" fontId="34" fillId="0" borderId="64" xfId="0" applyNumberFormat="1" applyFont="1" applyFill="1" applyBorder="1" applyAlignment="1" applyProtection="1">
      <alignment horizontal="center" vertical="center" shrinkToFit="1"/>
      <protection/>
    </xf>
    <xf numFmtId="0" fontId="33" fillId="0" borderId="73" xfId="0" applyNumberFormat="1" applyFont="1" applyFill="1" applyBorder="1" applyAlignment="1" applyProtection="1">
      <alignment horizontal="center" vertical="center" shrinkToFit="1"/>
      <protection/>
    </xf>
    <xf numFmtId="0" fontId="24" fillId="0" borderId="59" xfId="0" applyNumberFormat="1" applyFont="1" applyFill="1" applyBorder="1" applyAlignment="1" applyProtection="1">
      <alignment horizontal="center" vertical="center" shrinkToFit="1"/>
      <protection/>
    </xf>
    <xf numFmtId="0" fontId="0" fillId="0" borderId="60" xfId="0" applyBorder="1" applyAlignment="1">
      <alignment horizontal="center" vertical="center" shrinkToFit="1"/>
    </xf>
    <xf numFmtId="0" fontId="24" fillId="0" borderId="74" xfId="0" applyNumberFormat="1" applyFont="1" applyFill="1" applyBorder="1" applyAlignment="1" applyProtection="1">
      <alignment horizontal="center" vertical="center" shrinkToFit="1"/>
      <protection/>
    </xf>
    <xf numFmtId="0" fontId="0" fillId="0" borderId="72" xfId="0" applyBorder="1" applyAlignment="1">
      <alignment horizontal="center" vertical="center" shrinkToFit="1"/>
    </xf>
    <xf numFmtId="0" fontId="30" fillId="0" borderId="31" xfId="0" applyNumberFormat="1" applyFont="1" applyFill="1" applyBorder="1" applyAlignment="1" applyProtection="1">
      <alignment horizontal="center" vertical="center" shrinkToFit="1"/>
      <protection/>
    </xf>
    <xf numFmtId="0" fontId="0" fillId="0" borderId="68" xfId="0" applyBorder="1" applyAlignment="1" applyProtection="1">
      <alignment shrinkToFit="1"/>
      <protection/>
    </xf>
    <xf numFmtId="0" fontId="0" fillId="0" borderId="68" xfId="0" applyBorder="1" applyAlignment="1" applyProtection="1">
      <alignment horizontal="center" vertical="center" shrinkToFit="1"/>
      <protection/>
    </xf>
    <xf numFmtId="0" fontId="30" fillId="0" borderId="68" xfId="0" applyNumberFormat="1" applyFont="1" applyFill="1" applyBorder="1" applyAlignment="1" applyProtection="1">
      <alignment horizontal="center" vertical="center" shrinkToFit="1"/>
      <protection/>
    </xf>
    <xf numFmtId="1" fontId="36" fillId="0" borderId="28" xfId="0" applyNumberFormat="1" applyFont="1" applyFill="1" applyBorder="1" applyAlignment="1" applyProtection="1">
      <alignment horizontal="center" vertical="center" shrinkToFit="1"/>
      <protection/>
    </xf>
    <xf numFmtId="0" fontId="36" fillId="0" borderId="66" xfId="0" applyFont="1" applyBorder="1" applyAlignment="1" applyProtection="1">
      <alignment horizontal="center" vertical="center" shrinkToFit="1"/>
      <protection/>
    </xf>
    <xf numFmtId="0" fontId="0" fillId="0" borderId="66" xfId="0" applyFont="1" applyBorder="1" applyAlignment="1" applyProtection="1">
      <alignment horizontal="center" vertical="center" shrinkToFit="1"/>
      <protection/>
    </xf>
    <xf numFmtId="0" fontId="40" fillId="0" borderId="34" xfId="0" applyNumberFormat="1" applyFont="1" applyFill="1" applyBorder="1" applyAlignment="1" applyProtection="1">
      <alignment horizontal="center" shrinkToFit="1"/>
      <protection locked="0"/>
    </xf>
    <xf numFmtId="0" fontId="26" fillId="0" borderId="10" xfId="0" applyFont="1" applyBorder="1" applyAlignment="1" applyProtection="1">
      <alignment horizontal="center" shrinkToFit="1"/>
      <protection locked="0"/>
    </xf>
    <xf numFmtId="0" fontId="37" fillId="0" borderId="28" xfId="0" applyNumberFormat="1" applyFont="1" applyFill="1" applyBorder="1" applyAlignment="1" applyProtection="1">
      <alignment horizontal="center" vertical="center" shrinkToFit="1"/>
      <protection/>
    </xf>
    <xf numFmtId="0" fontId="37" fillId="0" borderId="66" xfId="0" applyNumberFormat="1" applyFont="1" applyFill="1" applyBorder="1" applyAlignment="1" applyProtection="1">
      <alignment horizontal="center" vertical="center" shrinkToFit="1"/>
      <protection/>
    </xf>
    <xf numFmtId="0" fontId="35" fillId="0" borderId="28" xfId="0" applyNumberFormat="1" applyFont="1" applyFill="1" applyBorder="1" applyAlignment="1" applyProtection="1">
      <alignment horizontal="center" vertical="center" shrinkToFit="1"/>
      <protection/>
    </xf>
    <xf numFmtId="0" fontId="35" fillId="0" borderId="66" xfId="0" applyNumberFormat="1" applyFont="1" applyFill="1" applyBorder="1" applyAlignment="1" applyProtection="1">
      <alignment horizontal="center" vertical="center" shrinkToFit="1"/>
      <protection/>
    </xf>
    <xf numFmtId="0" fontId="26" fillId="0" borderId="62" xfId="0" applyNumberFormat="1" applyFont="1" applyBorder="1" applyAlignment="1" applyProtection="1">
      <alignment shrinkToFit="1"/>
      <protection locked="0"/>
    </xf>
    <xf numFmtId="0" fontId="0" fillId="0" borderId="62" xfId="0" applyNumberFormat="1" applyBorder="1" applyAlignment="1" applyProtection="1">
      <alignment shrinkToFit="1"/>
      <protection locked="0"/>
    </xf>
    <xf numFmtId="1" fontId="36" fillId="0" borderId="28" xfId="0" applyNumberFormat="1" applyFont="1" applyFill="1" applyBorder="1" applyAlignment="1" applyProtection="1">
      <alignment horizontal="center" vertical="center" shrinkToFit="1"/>
      <protection/>
    </xf>
    <xf numFmtId="0" fontId="38" fillId="0" borderId="66" xfId="0" applyFont="1" applyBorder="1" applyAlignment="1" applyProtection="1">
      <alignment horizontal="center" vertical="center" shrinkToFit="1"/>
      <protection/>
    </xf>
    <xf numFmtId="0" fontId="36" fillId="0" borderId="61" xfId="0" applyNumberFormat="1" applyFont="1" applyBorder="1" applyAlignment="1" applyProtection="1">
      <alignment horizontal="center" shrinkToFit="1"/>
      <protection/>
    </xf>
    <xf numFmtId="0" fontId="0" fillId="0" borderId="17" xfId="0" applyBorder="1" applyAlignment="1">
      <alignment horizontal="center" shrinkToFit="1"/>
    </xf>
    <xf numFmtId="0" fontId="35" fillId="0" borderId="36" xfId="0" applyNumberFormat="1" applyFont="1" applyFill="1" applyBorder="1" applyAlignment="1" applyProtection="1">
      <alignment horizontal="center" vertical="center" shrinkToFit="1"/>
      <protection/>
    </xf>
    <xf numFmtId="0" fontId="30" fillId="0" borderId="34" xfId="0" applyNumberFormat="1" applyFont="1" applyFill="1" applyBorder="1" applyAlignment="1" applyProtection="1">
      <alignment horizontal="center" vertical="center" shrinkToFit="1"/>
      <protection/>
    </xf>
    <xf numFmtId="0" fontId="30" fillId="0" borderId="0" xfId="0" applyNumberFormat="1" applyFont="1" applyFill="1" applyBorder="1" applyAlignment="1" applyProtection="1">
      <alignment horizontal="center" vertical="top" shrinkToFit="1"/>
      <protection/>
    </xf>
    <xf numFmtId="0" fontId="30" fillId="0" borderId="34" xfId="0" applyNumberFormat="1" applyFont="1" applyFill="1" applyBorder="1" applyAlignment="1" applyProtection="1">
      <alignment horizontal="center" vertical="top" shrinkToFit="1"/>
      <protection/>
    </xf>
    <xf numFmtId="0" fontId="26" fillId="0" borderId="10" xfId="0" applyNumberFormat="1" applyFont="1" applyBorder="1" applyAlignment="1" applyProtection="1">
      <alignment shrinkToFit="1"/>
      <protection locked="0"/>
    </xf>
    <xf numFmtId="0" fontId="32" fillId="0" borderId="75" xfId="0" applyNumberFormat="1" applyFont="1" applyFill="1" applyBorder="1" applyAlignment="1" applyProtection="1">
      <alignment horizontal="center" vertical="center" shrinkToFit="1"/>
      <protection/>
    </xf>
    <xf numFmtId="0" fontId="32" fillId="0" borderId="76" xfId="0" applyNumberFormat="1" applyFont="1" applyFill="1" applyBorder="1" applyAlignment="1" applyProtection="1">
      <alignment horizontal="center" vertical="center" shrinkToFit="1"/>
      <protection/>
    </xf>
    <xf numFmtId="0" fontId="41" fillId="0" borderId="77" xfId="0" applyNumberFormat="1" applyFont="1" applyFill="1" applyBorder="1" applyAlignment="1" applyProtection="1">
      <alignment horizontal="center" vertical="center" shrinkToFit="1"/>
      <protection/>
    </xf>
    <xf numFmtId="0" fontId="41" fillId="0" borderId="78" xfId="0" applyNumberFormat="1" applyFont="1" applyFill="1" applyBorder="1" applyAlignment="1" applyProtection="1">
      <alignment horizontal="center" vertical="center" shrinkToFit="1"/>
      <protection/>
    </xf>
    <xf numFmtId="0" fontId="41" fillId="0" borderId="79" xfId="0" applyNumberFormat="1" applyFont="1" applyFill="1" applyBorder="1" applyAlignment="1" applyProtection="1">
      <alignment horizontal="center" vertical="center" shrinkToFit="1"/>
      <protection/>
    </xf>
    <xf numFmtId="0" fontId="40" fillId="0" borderId="34" xfId="0" applyNumberFormat="1" applyFont="1" applyFill="1" applyBorder="1" applyAlignment="1" applyProtection="1">
      <alignment horizontal="center" shrinkToFit="1"/>
      <protection/>
    </xf>
    <xf numFmtId="0" fontId="26" fillId="0" borderId="10" xfId="0" applyNumberFormat="1" applyFont="1" applyBorder="1" applyAlignment="1" applyProtection="1">
      <alignment horizontal="center" shrinkToFit="1"/>
      <protection locked="0"/>
    </xf>
    <xf numFmtId="0" fontId="21" fillId="0" borderId="0" xfId="0" applyNumberFormat="1" applyFont="1" applyFill="1" applyAlignment="1" applyProtection="1">
      <alignment horizontal="center" vertical="center" shrinkToFit="1"/>
      <protection/>
    </xf>
    <xf numFmtId="172" fontId="24" fillId="0" borderId="0" xfId="0" applyNumberFormat="1" applyFont="1" applyFill="1" applyAlignment="1" applyProtection="1">
      <alignment horizontal="center" vertical="center" shrinkToFit="1"/>
      <protection/>
    </xf>
    <xf numFmtId="14" fontId="24" fillId="0" borderId="0" xfId="0" applyNumberFormat="1" applyFont="1" applyFill="1" applyBorder="1" applyAlignment="1" applyProtection="1">
      <alignment horizontal="right" vertical="center" shrinkToFit="1"/>
      <protection/>
    </xf>
    <xf numFmtId="0" fontId="36" fillId="0" borderId="61" xfId="0" applyNumberFormat="1" applyFont="1" applyFill="1" applyBorder="1" applyAlignment="1" applyProtection="1">
      <alignment horizontal="center" shrinkToFit="1"/>
      <protection/>
    </xf>
    <xf numFmtId="0" fontId="36" fillId="0" borderId="62" xfId="0" applyNumberFormat="1" applyFont="1" applyFill="1" applyBorder="1" applyAlignment="1" applyProtection="1">
      <alignment horizontal="center" shrinkToFit="1"/>
      <protection/>
    </xf>
    <xf numFmtId="0" fontId="36" fillId="0" borderId="17" xfId="0" applyNumberFormat="1" applyFont="1" applyFill="1" applyBorder="1" applyAlignment="1" applyProtection="1">
      <alignment horizontal="center" shrinkToFit="1"/>
      <protection/>
    </xf>
    <xf numFmtId="0" fontId="42" fillId="8" borderId="69" xfId="90" applyFill="1" applyBorder="1" applyAlignment="1">
      <alignment horizontal="center" vertical="center" wrapText="1"/>
    </xf>
    <xf numFmtId="0" fontId="42" fillId="8" borderId="29" xfId="90" applyFill="1" applyBorder="1" applyAlignment="1">
      <alignment horizontal="center" vertical="center" wrapText="1"/>
    </xf>
    <xf numFmtId="0" fontId="42" fillId="8" borderId="44" xfId="90" applyFont="1" applyFill="1" applyBorder="1" applyAlignment="1">
      <alignment horizontal="center" vertical="center" wrapText="1"/>
    </xf>
    <xf numFmtId="0" fontId="42" fillId="0" borderId="0" xfId="90" applyAlignment="1">
      <alignment horizontal="right" vertical="center"/>
    </xf>
    <xf numFmtId="0" fontId="42" fillId="8" borderId="44" xfId="90" applyFont="1" applyFill="1" applyBorder="1" applyAlignment="1">
      <alignment horizontal="left" vertical="center" wrapText="1"/>
    </xf>
    <xf numFmtId="0" fontId="42" fillId="8" borderId="80" xfId="90" applyFill="1" applyBorder="1" applyAlignment="1">
      <alignment horizontal="left" vertical="center" wrapText="1"/>
    </xf>
    <xf numFmtId="0" fontId="42" fillId="8" borderId="29" xfId="90" applyFill="1" applyBorder="1" applyAlignment="1">
      <alignment horizontal="left" vertical="center" wrapText="1"/>
    </xf>
    <xf numFmtId="0" fontId="42" fillId="8" borderId="69" xfId="90" applyFill="1" applyBorder="1" applyAlignment="1">
      <alignment horizontal="center" vertical="center"/>
    </xf>
    <xf numFmtId="0" fontId="42" fillId="8" borderId="32" xfId="90" applyFill="1" applyBorder="1" applyAlignment="1">
      <alignment horizontal="center" vertical="center"/>
    </xf>
    <xf numFmtId="0" fontId="112" fillId="0" borderId="0" xfId="90" applyFont="1" applyAlignment="1">
      <alignment horizontal="left" vertical="top" wrapText="1"/>
    </xf>
    <xf numFmtId="0" fontId="42" fillId="0" borderId="0" xfId="90" applyAlignment="1">
      <alignment horizontal="right" vertical="center" wrapText="1"/>
    </xf>
    <xf numFmtId="49" fontId="42" fillId="8" borderId="44" xfId="90" applyNumberFormat="1" applyFont="1" applyFill="1" applyBorder="1" applyAlignment="1">
      <alignment horizontal="left" vertical="center" wrapText="1"/>
    </xf>
    <xf numFmtId="49" fontId="42" fillId="8" borderId="80" xfId="90" applyNumberFormat="1" applyFill="1" applyBorder="1" applyAlignment="1">
      <alignment horizontal="left" vertical="center" wrapText="1"/>
    </xf>
    <xf numFmtId="49" fontId="42" fillId="8" borderId="29" xfId="90" applyNumberFormat="1" applyFill="1" applyBorder="1" applyAlignment="1">
      <alignment horizontal="left" vertical="center" wrapText="1"/>
    </xf>
    <xf numFmtId="0" fontId="42" fillId="0" borderId="51" xfId="90" applyBorder="1" applyAlignment="1">
      <alignment horizontal="center" vertical="center" wrapText="1"/>
    </xf>
    <xf numFmtId="0" fontId="42" fillId="0" borderId="0" xfId="90" applyAlignment="1">
      <alignment horizontal="center" vertical="center" wrapText="1"/>
    </xf>
    <xf numFmtId="0" fontId="42" fillId="8" borderId="80" xfId="90" applyFill="1" applyBorder="1" applyAlignment="1">
      <alignment horizontal="center" vertical="center" wrapText="1"/>
    </xf>
    <xf numFmtId="0" fontId="42" fillId="8" borderId="44" xfId="90" applyFont="1" applyFill="1" applyBorder="1" applyAlignment="1">
      <alignment vertical="center" wrapText="1"/>
    </xf>
    <xf numFmtId="0" fontId="42" fillId="8" borderId="80" xfId="90" applyFill="1" applyBorder="1" applyAlignment="1">
      <alignment vertical="center" wrapText="1"/>
    </xf>
    <xf numFmtId="0" fontId="42" fillId="8" borderId="29" xfId="90" applyFill="1" applyBorder="1" applyAlignment="1">
      <alignment vertical="center" wrapText="1"/>
    </xf>
    <xf numFmtId="0" fontId="42" fillId="0" borderId="51" xfId="90" applyBorder="1" applyAlignment="1">
      <alignment horizontal="right" vertical="center" wrapText="1"/>
    </xf>
    <xf numFmtId="0" fontId="42" fillId="0" borderId="81" xfId="90" applyBorder="1" applyAlignment="1">
      <alignment horizontal="right" vertical="center" wrapText="1"/>
    </xf>
    <xf numFmtId="0" fontId="42" fillId="0" borderId="81" xfId="90" applyBorder="1" applyAlignment="1">
      <alignment horizontal="center" vertical="center" wrapText="1"/>
    </xf>
    <xf numFmtId="0" fontId="42" fillId="0" borderId="49" xfId="90" applyBorder="1" applyAlignment="1">
      <alignment horizontal="center" vertical="center" wrapText="1"/>
    </xf>
    <xf numFmtId="49" fontId="42" fillId="8" borderId="69" xfId="90" applyNumberFormat="1" applyFont="1" applyFill="1" applyBorder="1" applyAlignment="1">
      <alignment horizontal="center" vertical="center" wrapText="1"/>
    </xf>
    <xf numFmtId="49" fontId="42" fillId="8" borderId="32" xfId="90" applyNumberFormat="1" applyFill="1" applyBorder="1" applyAlignment="1">
      <alignment horizontal="center" vertical="center" wrapText="1"/>
    </xf>
    <xf numFmtId="49" fontId="42" fillId="8" borderId="44" xfId="90" applyNumberFormat="1" applyFont="1" applyFill="1" applyBorder="1" applyAlignment="1">
      <alignment horizontal="center" vertical="center" wrapText="1"/>
    </xf>
    <xf numFmtId="49" fontId="42" fillId="8" borderId="29" xfId="90" applyNumberFormat="1" applyFill="1" applyBorder="1" applyAlignment="1">
      <alignment horizontal="center" vertical="center" wrapText="1"/>
    </xf>
    <xf numFmtId="0" fontId="42" fillId="0" borderId="69" xfId="90" applyBorder="1" applyAlignment="1">
      <alignment horizontal="right" vertical="center" wrapText="1"/>
    </xf>
    <xf numFmtId="0" fontId="42" fillId="0" borderId="0" xfId="90" applyFill="1" applyAlignment="1">
      <alignment horizontal="right" vertical="center" wrapText="1"/>
    </xf>
    <xf numFmtId="0" fontId="42" fillId="0" borderId="0" xfId="90" applyFill="1" applyAlignment="1">
      <alignment horizontal="center" vertical="center" wrapText="1"/>
    </xf>
    <xf numFmtId="0" fontId="42" fillId="0" borderId="10" xfId="90" applyBorder="1" applyAlignment="1">
      <alignment horizontal="center" vertical="center" wrapText="1"/>
    </xf>
    <xf numFmtId="0" fontId="42" fillId="8" borderId="44" xfId="90" applyFill="1" applyBorder="1" applyAlignment="1">
      <alignment horizontal="center" vertical="center" wrapText="1"/>
    </xf>
    <xf numFmtId="0" fontId="44" fillId="24" borderId="59" xfId="90" applyFont="1" applyFill="1" applyBorder="1" applyAlignment="1">
      <alignment horizontal="center" vertical="center" shrinkToFit="1"/>
    </xf>
    <xf numFmtId="0" fontId="44" fillId="24" borderId="34" xfId="90" applyFont="1" applyFill="1" applyBorder="1" applyAlignment="1">
      <alignment horizontal="center" vertical="center" shrinkToFit="1"/>
    </xf>
    <xf numFmtId="0" fontId="44" fillId="24" borderId="60" xfId="90" applyFont="1" applyFill="1" applyBorder="1" applyAlignment="1">
      <alignment horizontal="center" vertical="center" shrinkToFit="1"/>
    </xf>
    <xf numFmtId="0" fontId="45" fillId="24" borderId="61" xfId="90" applyFont="1" applyFill="1" applyBorder="1" applyAlignment="1">
      <alignment horizontal="center" vertical="center" wrapText="1"/>
    </xf>
    <xf numFmtId="0" fontId="45" fillId="24" borderId="62" xfId="90" applyFont="1" applyFill="1" applyBorder="1" applyAlignment="1">
      <alignment horizontal="center" vertical="center" wrapText="1"/>
    </xf>
    <xf numFmtId="0" fontId="45" fillId="24" borderId="17" xfId="90" applyFont="1" applyFill="1" applyBorder="1" applyAlignment="1">
      <alignment horizontal="center" vertical="center" wrapText="1"/>
    </xf>
    <xf numFmtId="0" fontId="44" fillId="24" borderId="82" xfId="90" applyFont="1" applyFill="1" applyBorder="1" applyAlignment="1">
      <alignment horizontal="center" vertical="center" wrapText="1"/>
    </xf>
    <xf numFmtId="0" fontId="44" fillId="24" borderId="19" xfId="90" applyFont="1" applyFill="1" applyBorder="1" applyAlignment="1">
      <alignment horizontal="center" vertical="center" wrapText="1"/>
    </xf>
    <xf numFmtId="0" fontId="44" fillId="24" borderId="83" xfId="90" applyFont="1" applyFill="1" applyBorder="1" applyAlignment="1">
      <alignment horizontal="center" vertical="center" wrapText="1"/>
    </xf>
    <xf numFmtId="0" fontId="46" fillId="24" borderId="19" xfId="90" applyFont="1" applyFill="1" applyBorder="1" applyAlignment="1">
      <alignment horizontal="center" vertical="center" wrapText="1"/>
    </xf>
    <xf numFmtId="0" fontId="46" fillId="24" borderId="83" xfId="90" applyFont="1" applyFill="1" applyBorder="1" applyAlignment="1">
      <alignment horizontal="center" vertical="center" wrapText="1"/>
    </xf>
    <xf numFmtId="0" fontId="47" fillId="24" borderId="84" xfId="90" applyFont="1" applyFill="1" applyBorder="1" applyAlignment="1">
      <alignment horizontal="center" vertical="center" shrinkToFit="1"/>
    </xf>
    <xf numFmtId="0" fontId="47" fillId="24" borderId="85" xfId="90" applyFont="1" applyFill="1" applyBorder="1" applyAlignment="1">
      <alignment horizontal="center" vertical="center" shrinkToFit="1"/>
    </xf>
    <xf numFmtId="0" fontId="45" fillId="24" borderId="14" xfId="90" applyFont="1" applyFill="1" applyBorder="1" applyAlignment="1">
      <alignment horizontal="center" vertical="center" shrinkToFit="1"/>
    </xf>
    <xf numFmtId="0" fontId="45" fillId="24" borderId="13" xfId="90" applyFont="1" applyFill="1" applyBorder="1" applyAlignment="1">
      <alignment horizontal="center" vertical="center" shrinkToFit="1"/>
    </xf>
    <xf numFmtId="0" fontId="46" fillId="8" borderId="86" xfId="90" applyNumberFormat="1" applyFont="1" applyFill="1" applyBorder="1" applyAlignment="1">
      <alignment horizontal="left" vertical="center"/>
    </xf>
    <xf numFmtId="0" fontId="46" fillId="8" borderId="87" xfId="90" applyNumberFormat="1" applyFont="1" applyFill="1" applyBorder="1" applyAlignment="1">
      <alignment horizontal="left" vertical="center"/>
    </xf>
    <xf numFmtId="0" fontId="46" fillId="8" borderId="88" xfId="90" applyNumberFormat="1" applyFont="1" applyFill="1" applyBorder="1" applyAlignment="1">
      <alignment horizontal="left" vertical="center"/>
    </xf>
    <xf numFmtId="0" fontId="47" fillId="24" borderId="89" xfId="90" applyFont="1" applyFill="1" applyBorder="1" applyAlignment="1">
      <alignment horizontal="center" vertical="center" wrapText="1"/>
    </xf>
    <xf numFmtId="0" fontId="47" fillId="24" borderId="16" xfId="90" applyFont="1" applyFill="1" applyBorder="1" applyAlignment="1">
      <alignment horizontal="center" vertical="center" wrapText="1"/>
    </xf>
    <xf numFmtId="49" fontId="23" fillId="25" borderId="84" xfId="90" applyNumberFormat="1" applyFont="1" applyFill="1" applyBorder="1" applyAlignment="1">
      <alignment horizontal="center" vertical="center"/>
    </xf>
    <xf numFmtId="49" fontId="23" fillId="25" borderId="85" xfId="90" applyNumberFormat="1" applyFont="1" applyFill="1" applyBorder="1" applyAlignment="1">
      <alignment horizontal="center" vertical="center"/>
    </xf>
    <xf numFmtId="0" fontId="23" fillId="24" borderId="90" xfId="90" applyNumberFormat="1" applyFont="1" applyFill="1" applyBorder="1" applyAlignment="1">
      <alignment horizontal="center" vertical="center" wrapText="1"/>
    </xf>
    <xf numFmtId="0" fontId="33" fillId="24" borderId="71" xfId="90" applyNumberFormat="1" applyFont="1" applyFill="1" applyBorder="1" applyAlignment="1" applyProtection="1">
      <alignment horizontal="center" vertical="center" wrapText="1"/>
      <protection locked="0"/>
    </xf>
    <xf numFmtId="0" fontId="33" fillId="24" borderId="72" xfId="90" applyNumberFormat="1" applyFont="1" applyFill="1" applyBorder="1" applyAlignment="1" applyProtection="1">
      <alignment horizontal="center" vertical="center" wrapText="1"/>
      <protection locked="0"/>
    </xf>
    <xf numFmtId="189" fontId="23" fillId="8" borderId="84" xfId="90" applyNumberFormat="1" applyFont="1" applyFill="1" applyBorder="1" applyAlignment="1">
      <alignment horizontal="center" vertical="center" wrapText="1"/>
    </xf>
    <xf numFmtId="189" fontId="23" fillId="8" borderId="85" xfId="90" applyNumberFormat="1" applyFont="1" applyFill="1" applyBorder="1" applyAlignment="1">
      <alignment horizontal="center" vertical="center" wrapText="1"/>
    </xf>
    <xf numFmtId="49" fontId="21" fillId="24" borderId="26" xfId="90" applyNumberFormat="1" applyFont="1" applyFill="1" applyBorder="1" applyAlignment="1">
      <alignment horizontal="center" vertical="center" wrapText="1"/>
    </xf>
    <xf numFmtId="49" fontId="21" fillId="24" borderId="91" xfId="90" applyNumberFormat="1" applyFont="1" applyFill="1" applyBorder="1" applyAlignment="1">
      <alignment horizontal="center" vertical="center" wrapText="1"/>
    </xf>
    <xf numFmtId="0" fontId="23" fillId="24" borderId="33" xfId="90" applyNumberFormat="1" applyFont="1" applyFill="1" applyBorder="1" applyAlignment="1">
      <alignment horizontal="center" vertical="center" wrapText="1"/>
    </xf>
    <xf numFmtId="0" fontId="33" fillId="24" borderId="60" xfId="90" applyNumberFormat="1" applyFont="1" applyFill="1" applyBorder="1" applyAlignment="1" applyProtection="1">
      <alignment horizontal="center" vertical="center" wrapText="1"/>
      <protection locked="0"/>
    </xf>
    <xf numFmtId="0" fontId="23" fillId="24" borderId="30" xfId="90" applyNumberFormat="1" applyFont="1" applyFill="1" applyBorder="1" applyAlignment="1">
      <alignment horizontal="center" vertical="center" wrapText="1"/>
    </xf>
    <xf numFmtId="0" fontId="23" fillId="24" borderId="92" xfId="90" applyNumberFormat="1" applyFont="1" applyFill="1" applyBorder="1" applyAlignment="1">
      <alignment horizontal="center" vertical="center" wrapText="1"/>
    </xf>
    <xf numFmtId="0" fontId="23" fillId="24" borderId="29" xfId="90" applyNumberFormat="1" applyFont="1" applyFill="1" applyBorder="1" applyAlignment="1">
      <alignment horizontal="center" vertical="center" wrapText="1"/>
    </xf>
    <xf numFmtId="0" fontId="21" fillId="0" borderId="63" xfId="90" applyFont="1" applyBorder="1" applyAlignment="1">
      <alignment horizontal="center" vertical="top" wrapText="1"/>
    </xf>
    <xf numFmtId="0" fontId="21" fillId="0" borderId="64" xfId="90" applyFont="1" applyBorder="1" applyAlignment="1">
      <alignment horizontal="center" vertical="top" wrapText="1"/>
    </xf>
    <xf numFmtId="189" fontId="21" fillId="24" borderId="19" xfId="90" applyNumberFormat="1" applyFont="1" applyFill="1" applyBorder="1" applyAlignment="1">
      <alignment horizontal="center" vertical="center" wrapText="1"/>
    </xf>
    <xf numFmtId="189" fontId="21" fillId="24" borderId="62" xfId="90" applyNumberFormat="1" applyFont="1" applyFill="1" applyBorder="1" applyAlignment="1">
      <alignment horizontal="center" vertical="center" wrapText="1"/>
    </xf>
    <xf numFmtId="0" fontId="46" fillId="8" borderId="86" xfId="90" applyNumberFormat="1" applyFont="1" applyFill="1" applyBorder="1" applyAlignment="1" applyProtection="1">
      <alignment horizontal="left" vertical="center"/>
      <protection/>
    </xf>
    <xf numFmtId="0" fontId="46" fillId="8" borderId="87" xfId="90" applyNumberFormat="1" applyFont="1" applyFill="1" applyBorder="1" applyAlignment="1" applyProtection="1">
      <alignment horizontal="left" vertical="center"/>
      <protection/>
    </xf>
    <xf numFmtId="0" fontId="46" fillId="8" borderId="88" xfId="90" applyNumberFormat="1" applyFont="1" applyFill="1" applyBorder="1" applyAlignment="1" applyProtection="1">
      <alignment horizontal="left" vertical="center"/>
      <protection/>
    </xf>
    <xf numFmtId="49" fontId="23" fillId="25" borderId="84" xfId="90" applyNumberFormat="1" applyFont="1" applyFill="1" applyBorder="1" applyAlignment="1" applyProtection="1">
      <alignment horizontal="center" vertical="center"/>
      <protection/>
    </xf>
    <xf numFmtId="49" fontId="23" fillId="25" borderId="85" xfId="90" applyNumberFormat="1" applyFont="1" applyFill="1" applyBorder="1" applyAlignment="1" applyProtection="1">
      <alignment horizontal="center" vertical="center"/>
      <protection/>
    </xf>
    <xf numFmtId="189" fontId="23" fillId="8" borderId="84" xfId="90" applyNumberFormat="1" applyFont="1" applyFill="1" applyBorder="1" applyAlignment="1" applyProtection="1">
      <alignment horizontal="center" vertical="center" wrapText="1"/>
      <protection/>
    </xf>
    <xf numFmtId="189" fontId="23" fillId="8" borderId="85" xfId="90" applyNumberFormat="1" applyFont="1" applyFill="1" applyBorder="1" applyAlignment="1" applyProtection="1">
      <alignment horizontal="center" vertical="center" wrapText="1"/>
      <protection/>
    </xf>
    <xf numFmtId="189" fontId="21" fillId="24" borderId="0" xfId="90" applyNumberFormat="1" applyFont="1" applyFill="1" applyBorder="1" applyAlignment="1">
      <alignment horizontal="center" vertical="center" wrapText="1"/>
    </xf>
    <xf numFmtId="189" fontId="21" fillId="24" borderId="34" xfId="90" applyNumberFormat="1" applyFont="1" applyFill="1" applyBorder="1" applyAlignment="1">
      <alignment horizontal="center" vertical="center" wrapText="1"/>
    </xf>
    <xf numFmtId="0" fontId="104" fillId="0" borderId="0" xfId="94" applyFont="1" applyFill="1" applyBorder="1" applyAlignment="1">
      <alignment horizontal="left" vertical="center" shrinkToFit="1"/>
      <protection/>
    </xf>
    <xf numFmtId="0" fontId="81" fillId="0" borderId="0" xfId="94" applyFont="1" applyAlignment="1">
      <alignment horizontal="center" vertical="center" shrinkToFit="1"/>
      <protection/>
    </xf>
    <xf numFmtId="0" fontId="82" fillId="0" borderId="0" xfId="94" applyFont="1" applyFill="1" applyBorder="1" applyAlignment="1">
      <alignment horizontal="left" vertical="center" shrinkToFit="1"/>
      <protection/>
    </xf>
    <xf numFmtId="0" fontId="81" fillId="0" borderId="0" xfId="94" applyFont="1" applyFill="1" applyBorder="1" applyAlignment="1">
      <alignment horizontal="center" vertical="top" shrinkToFit="1"/>
      <protection/>
    </xf>
    <xf numFmtId="0" fontId="102" fillId="0" borderId="81" xfId="94" applyFont="1" applyFill="1" applyBorder="1" applyAlignment="1">
      <alignment horizontal="center" vertical="center" shrinkToFit="1"/>
      <protection/>
    </xf>
    <xf numFmtId="0" fontId="81" fillId="0" borderId="0" xfId="94" applyFont="1" applyFill="1" applyBorder="1" applyAlignment="1">
      <alignment horizontal="left" vertical="center" shrinkToFit="1"/>
      <protection/>
    </xf>
    <xf numFmtId="0" fontId="81" fillId="0" borderId="0" xfId="0" applyFont="1" applyAlignment="1">
      <alignment horizontal="left" vertical="center" shrinkToFit="1"/>
    </xf>
    <xf numFmtId="0" fontId="82" fillId="0" borderId="44" xfId="94" applyFont="1" applyFill="1" applyBorder="1" applyAlignment="1">
      <alignment horizontal="center" vertical="center" shrinkToFit="1"/>
      <protection/>
    </xf>
    <xf numFmtId="0" fontId="82" fillId="0" borderId="80" xfId="94" applyFont="1" applyFill="1" applyBorder="1" applyAlignment="1">
      <alignment horizontal="center" vertical="center" shrinkToFit="1"/>
      <protection/>
    </xf>
    <xf numFmtId="0" fontId="82" fillId="0" borderId="29" xfId="94" applyFont="1" applyFill="1" applyBorder="1" applyAlignment="1">
      <alignment horizontal="center" vertical="center" shrinkToFit="1"/>
      <protection/>
    </xf>
    <xf numFmtId="0" fontId="105" fillId="0" borderId="44" xfId="94" applyFont="1" applyFill="1" applyBorder="1" applyAlignment="1">
      <alignment horizontal="center" vertical="center" shrinkToFit="1"/>
      <protection/>
    </xf>
    <xf numFmtId="0" fontId="105" fillId="0" borderId="80" xfId="94" applyFont="1" applyFill="1" applyBorder="1" applyAlignment="1">
      <alignment horizontal="center" vertical="center" shrinkToFit="1"/>
      <protection/>
    </xf>
    <xf numFmtId="0" fontId="94" fillId="0" borderId="80" xfId="0" applyFont="1" applyBorder="1" applyAlignment="1">
      <alignment horizontal="center" vertical="center" shrinkToFit="1"/>
    </xf>
    <xf numFmtId="0" fontId="94" fillId="0" borderId="29" xfId="0" applyFont="1" applyBorder="1" applyAlignment="1">
      <alignment horizontal="center" vertical="center" shrinkToFit="1"/>
    </xf>
    <xf numFmtId="0" fontId="81" fillId="0" borderId="49" xfId="94" applyFont="1" applyFill="1" applyBorder="1" applyAlignment="1">
      <alignment horizontal="center" vertical="center" shrinkToFit="1"/>
      <protection/>
    </xf>
    <xf numFmtId="0" fontId="81" fillId="0" borderId="50" xfId="94" applyFont="1" applyFill="1" applyBorder="1" applyAlignment="1">
      <alignment horizontal="left" vertical="center" shrinkToFit="1"/>
      <protection/>
    </xf>
    <xf numFmtId="0" fontId="82" fillId="0" borderId="49" xfId="94" applyFont="1" applyFill="1" applyBorder="1" applyAlignment="1">
      <alignment horizontal="center" vertical="center" shrinkToFit="1"/>
      <protection/>
    </xf>
    <xf numFmtId="0" fontId="81" fillId="0" borderId="49" xfId="94" applyFont="1" applyBorder="1" applyAlignment="1">
      <alignment horizontal="left" vertical="center" shrinkToFit="1"/>
      <protection/>
    </xf>
    <xf numFmtId="0" fontId="81" fillId="0" borderId="0" xfId="0" applyFont="1" applyBorder="1" applyAlignment="1">
      <alignment horizontal="right" vertical="center" shrinkToFit="1"/>
    </xf>
    <xf numFmtId="0" fontId="81" fillId="0" borderId="44" xfId="0" applyFont="1" applyBorder="1" applyAlignment="1">
      <alignment horizontal="center" vertical="center" shrinkToFit="1"/>
    </xf>
    <xf numFmtId="0" fontId="81" fillId="0" borderId="80" xfId="0" applyFont="1" applyBorder="1" applyAlignment="1">
      <alignment horizontal="center" vertical="center" shrinkToFit="1"/>
    </xf>
    <xf numFmtId="0" fontId="81" fillId="0" borderId="29" xfId="0" applyFont="1" applyBorder="1" applyAlignment="1">
      <alignment horizontal="center" vertical="center" shrinkToFit="1"/>
    </xf>
    <xf numFmtId="183" fontId="81" fillId="0" borderId="44" xfId="94" applyNumberFormat="1" applyFont="1" applyFill="1" applyBorder="1" applyAlignment="1">
      <alignment horizontal="center" vertical="center" shrinkToFit="1"/>
      <protection/>
    </xf>
    <xf numFmtId="183" fontId="81" fillId="0" borderId="80" xfId="94" applyNumberFormat="1" applyFont="1" applyFill="1" applyBorder="1" applyAlignment="1">
      <alignment horizontal="center" vertical="center" shrinkToFit="1"/>
      <protection/>
    </xf>
    <xf numFmtId="183" fontId="81" fillId="0" borderId="29" xfId="94" applyNumberFormat="1" applyFont="1" applyFill="1" applyBorder="1" applyAlignment="1">
      <alignment horizontal="center" vertical="center" shrinkToFit="1"/>
      <protection/>
    </xf>
    <xf numFmtId="0" fontId="82" fillId="0" borderId="44" xfId="94" applyNumberFormat="1" applyFont="1" applyFill="1" applyBorder="1" applyAlignment="1">
      <alignment horizontal="center" vertical="center" shrinkToFit="1"/>
      <protection/>
    </xf>
    <xf numFmtId="0" fontId="82" fillId="0" borderId="80" xfId="94" applyNumberFormat="1" applyFont="1" applyBorder="1" applyAlignment="1">
      <alignment horizontal="center" vertical="center" shrinkToFit="1"/>
      <protection/>
    </xf>
    <xf numFmtId="0" fontId="81" fillId="0" borderId="80" xfId="0" applyNumberFormat="1" applyFont="1" applyBorder="1" applyAlignment="1">
      <alignment horizontal="center" vertical="center" shrinkToFit="1"/>
    </xf>
    <xf numFmtId="0" fontId="81" fillId="0" borderId="29" xfId="0" applyNumberFormat="1" applyFont="1" applyBorder="1" applyAlignment="1">
      <alignment horizontal="center" vertical="center" shrinkToFit="1"/>
    </xf>
    <xf numFmtId="49" fontId="82" fillId="0" borderId="44" xfId="94" applyNumberFormat="1" applyFont="1" applyFill="1" applyBorder="1" applyAlignment="1">
      <alignment horizontal="center" vertical="center" shrinkToFit="1"/>
      <protection/>
    </xf>
    <xf numFmtId="0" fontId="82" fillId="0" borderId="80" xfId="94" applyNumberFormat="1" applyFont="1" applyFill="1" applyBorder="1" applyAlignment="1">
      <alignment horizontal="center" vertical="center" shrinkToFit="1"/>
      <protection/>
    </xf>
    <xf numFmtId="0" fontId="82" fillId="0" borderId="29" xfId="94" applyNumberFormat="1" applyFont="1" applyFill="1" applyBorder="1" applyAlignment="1">
      <alignment horizontal="center" vertical="center" shrinkToFit="1"/>
      <protection/>
    </xf>
    <xf numFmtId="0" fontId="81" fillId="0" borderId="51" xfId="94" applyFont="1" applyFill="1" applyBorder="1" applyAlignment="1">
      <alignment horizontal="left" vertical="center" shrinkToFit="1"/>
      <protection/>
    </xf>
    <xf numFmtId="0" fontId="81" fillId="0" borderId="51" xfId="94" applyFont="1" applyFill="1" applyBorder="1" applyAlignment="1">
      <alignment horizontal="center" vertical="center" shrinkToFit="1"/>
      <protection/>
    </xf>
    <xf numFmtId="0" fontId="81" fillId="0" borderId="0" xfId="94" applyFont="1" applyFill="1" applyBorder="1" applyAlignment="1">
      <alignment horizontal="center" vertical="center" shrinkToFit="1"/>
      <protection/>
    </xf>
    <xf numFmtId="0" fontId="81" fillId="0" borderId="50" xfId="94" applyFont="1" applyFill="1" applyBorder="1" applyAlignment="1">
      <alignment horizontal="center" vertical="center" shrinkToFit="1"/>
      <protection/>
    </xf>
    <xf numFmtId="0" fontId="102" fillId="0" borderId="0" xfId="94" applyNumberFormat="1" applyFont="1" applyFill="1" applyBorder="1" applyAlignment="1">
      <alignment horizontal="center" vertical="center" shrinkToFit="1"/>
      <protection/>
    </xf>
    <xf numFmtId="0" fontId="109" fillId="0" borderId="0" xfId="94" applyFont="1" applyFill="1" applyBorder="1" applyAlignment="1">
      <alignment horizontal="left" vertical="center" wrapText="1" shrinkToFit="1"/>
      <protection/>
    </xf>
    <xf numFmtId="0" fontId="81" fillId="0" borderId="44" xfId="94" applyFont="1" applyFill="1" applyBorder="1" applyAlignment="1">
      <alignment horizontal="center" vertical="center" shrinkToFit="1"/>
      <protection/>
    </xf>
    <xf numFmtId="0" fontId="81" fillId="0" borderId="80" xfId="94" applyFont="1" applyFill="1" applyBorder="1" applyAlignment="1">
      <alignment horizontal="center" vertical="center" shrinkToFit="1"/>
      <protection/>
    </xf>
    <xf numFmtId="0" fontId="81" fillId="0" borderId="29" xfId="94" applyFont="1" applyFill="1" applyBorder="1" applyAlignment="1">
      <alignment horizontal="center" vertical="center" shrinkToFit="1"/>
      <protection/>
    </xf>
    <xf numFmtId="0" fontId="81" fillId="0" borderId="51" xfId="94" applyFont="1" applyBorder="1" applyAlignment="1">
      <alignment horizontal="right" vertical="center" shrinkToFit="1"/>
      <protection/>
    </xf>
    <xf numFmtId="0" fontId="81" fillId="0" borderId="0" xfId="94" applyFont="1" applyBorder="1" applyAlignment="1">
      <alignment horizontal="right" vertical="center" shrinkToFit="1"/>
      <protection/>
    </xf>
    <xf numFmtId="0" fontId="82" fillId="0" borderId="44" xfId="94" applyFont="1" applyBorder="1" applyAlignment="1">
      <alignment horizontal="center" vertical="center" shrinkToFit="1"/>
      <protection/>
    </xf>
    <xf numFmtId="0" fontId="82" fillId="0" borderId="80" xfId="94" applyFont="1" applyBorder="1" applyAlignment="1">
      <alignment horizontal="center" vertical="center" shrinkToFit="1"/>
      <protection/>
    </xf>
    <xf numFmtId="0" fontId="82" fillId="0" borderId="29" xfId="94" applyFont="1" applyBorder="1" applyAlignment="1">
      <alignment horizontal="center" vertical="center" shrinkToFit="1"/>
      <protection/>
    </xf>
    <xf numFmtId="0" fontId="81" fillId="0" borderId="51" xfId="0" applyFont="1" applyBorder="1" applyAlignment="1">
      <alignment horizontal="right" vertical="center" shrinkToFit="1"/>
    </xf>
    <xf numFmtId="0" fontId="81" fillId="0" borderId="0" xfId="94" applyFont="1" applyFill="1" applyBorder="1" applyAlignment="1">
      <alignment horizontal="right" vertical="center" shrinkToFit="1"/>
      <protection/>
    </xf>
    <xf numFmtId="0" fontId="82" fillId="0" borderId="44" xfId="0" applyFont="1" applyBorder="1" applyAlignment="1">
      <alignment horizontal="center" vertical="center" shrinkToFit="1"/>
    </xf>
    <xf numFmtId="0" fontId="82" fillId="0" borderId="80" xfId="0" applyFont="1" applyBorder="1" applyAlignment="1">
      <alignment horizontal="center" vertical="center" shrinkToFit="1"/>
    </xf>
    <xf numFmtId="0" fontId="82" fillId="0" borderId="29" xfId="0" applyFont="1" applyBorder="1" applyAlignment="1">
      <alignment horizontal="center" vertical="center" shrinkToFit="1"/>
    </xf>
    <xf numFmtId="0" fontId="81" fillId="0" borderId="0" xfId="94" applyFont="1" applyAlignment="1">
      <alignment horizontal="left" vertical="center" shrinkToFit="1"/>
      <protection/>
    </xf>
    <xf numFmtId="49" fontId="81" fillId="0" borderId="44" xfId="94" applyNumberFormat="1" applyFont="1" applyBorder="1" applyAlignment="1">
      <alignment horizontal="center" vertical="center" shrinkToFit="1"/>
      <protection/>
    </xf>
    <xf numFmtId="0" fontId="81" fillId="0" borderId="80" xfId="94" applyFont="1" applyBorder="1" applyAlignment="1">
      <alignment horizontal="center" vertical="center" shrinkToFit="1"/>
      <protection/>
    </xf>
    <xf numFmtId="0" fontId="81" fillId="0" borderId="29" xfId="94" applyFont="1" applyBorder="1" applyAlignment="1">
      <alignment horizontal="center" vertical="center" shrinkToFit="1"/>
      <protection/>
    </xf>
    <xf numFmtId="0" fontId="81" fillId="0" borderId="0" xfId="0" applyFont="1" applyAlignment="1">
      <alignment horizontal="center" vertical="center" shrinkToFit="1"/>
    </xf>
    <xf numFmtId="0" fontId="81" fillId="0" borderId="81" xfId="94" applyFont="1" applyFill="1" applyBorder="1" applyAlignment="1">
      <alignment horizontal="left" vertical="center" wrapText="1" shrinkToFit="1"/>
      <protection/>
    </xf>
    <xf numFmtId="0" fontId="0" fillId="0" borderId="81" xfId="0" applyBorder="1" applyAlignment="1">
      <alignment vertical="center" wrapText="1" shrinkToFit="1"/>
    </xf>
    <xf numFmtId="0" fontId="81" fillId="0" borderId="0" xfId="94" applyFont="1" applyAlignment="1">
      <alignment horizontal="right" vertical="center" shrinkToFit="1"/>
      <protection/>
    </xf>
    <xf numFmtId="0" fontId="108" fillId="0" borderId="0" xfId="94" applyFont="1" applyFill="1" applyBorder="1" applyAlignment="1">
      <alignment horizontal="center" vertical="center" shrinkToFit="1"/>
      <protection/>
    </xf>
    <xf numFmtId="0" fontId="81" fillId="0" borderId="0" xfId="94" applyFont="1" applyBorder="1" applyAlignment="1">
      <alignment horizontal="center" vertical="center" shrinkToFit="1"/>
      <protection/>
    </xf>
    <xf numFmtId="0" fontId="81" fillId="0" borderId="44" xfId="94" applyNumberFormat="1" applyFont="1" applyFill="1" applyBorder="1" applyAlignment="1">
      <alignment horizontal="center" vertical="center" shrinkToFit="1"/>
      <protection/>
    </xf>
    <xf numFmtId="0" fontId="81" fillId="0" borderId="29" xfId="94" applyNumberFormat="1" applyFont="1" applyFill="1" applyBorder="1" applyAlignment="1">
      <alignment horizontal="center" vertical="center" shrinkToFit="1"/>
      <protection/>
    </xf>
    <xf numFmtId="0" fontId="81" fillId="0" borderId="51" xfId="94" applyFont="1" applyFill="1" applyBorder="1" applyAlignment="1">
      <alignment horizontal="right" vertical="center" shrinkToFit="1"/>
      <protection/>
    </xf>
    <xf numFmtId="0" fontId="81" fillId="0" borderId="50" xfId="94" applyFont="1" applyFill="1" applyBorder="1" applyAlignment="1">
      <alignment horizontal="right" vertical="center" shrinkToFit="1"/>
      <protection/>
    </xf>
    <xf numFmtId="0" fontId="81" fillId="0" borderId="44" xfId="94" applyNumberFormat="1" applyFont="1" applyBorder="1" applyAlignment="1">
      <alignment horizontal="center" vertical="center" shrinkToFit="1"/>
      <protection/>
    </xf>
    <xf numFmtId="0" fontId="81" fillId="0" borderId="80" xfId="94" applyNumberFormat="1" applyFont="1" applyBorder="1" applyAlignment="1">
      <alignment horizontal="center" vertical="center" shrinkToFit="1"/>
      <protection/>
    </xf>
    <xf numFmtId="0" fontId="81" fillId="0" borderId="29" xfId="94" applyNumberFormat="1" applyFont="1" applyBorder="1" applyAlignment="1">
      <alignment horizontal="center" vertical="center" shrinkToFit="1"/>
      <protection/>
    </xf>
    <xf numFmtId="0" fontId="81" fillId="0" borderId="51" xfId="94" applyFont="1" applyBorder="1" applyAlignment="1">
      <alignment horizontal="center" vertical="center" shrinkToFit="1"/>
      <protection/>
    </xf>
    <xf numFmtId="0" fontId="0" fillId="0" borderId="0" xfId="0" applyAlignment="1">
      <alignment horizontal="left" vertical="center" shrinkToFit="1"/>
    </xf>
    <xf numFmtId="0" fontId="0" fillId="0" borderId="49" xfId="0" applyBorder="1" applyAlignment="1">
      <alignment horizontal="left" vertical="center" shrinkToFit="1"/>
    </xf>
    <xf numFmtId="1" fontId="105" fillId="0" borderId="44" xfId="94" applyNumberFormat="1" applyFont="1" applyFill="1" applyBorder="1" applyAlignment="1">
      <alignment horizontal="center" vertical="center" shrinkToFit="1"/>
      <protection/>
    </xf>
    <xf numFmtId="0" fontId="0" fillId="0" borderId="80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81" fillId="0" borderId="49" xfId="94" applyFont="1" applyFill="1" applyBorder="1" applyAlignment="1">
      <alignment horizontal="left" vertical="center" shrinkToFit="1"/>
      <protection/>
    </xf>
    <xf numFmtId="0" fontId="81" fillId="0" borderId="30" xfId="94" applyFont="1" applyFill="1" applyBorder="1" applyAlignment="1">
      <alignment horizontal="center" vertical="center" wrapText="1" shrinkToFit="1"/>
      <protection/>
    </xf>
    <xf numFmtId="0" fontId="98" fillId="0" borderId="49" xfId="94" applyFont="1" applyFill="1" applyBorder="1" applyAlignment="1">
      <alignment horizontal="center" shrinkToFit="1"/>
      <protection/>
    </xf>
    <xf numFmtId="0" fontId="92" fillId="0" borderId="44" xfId="94" applyFont="1" applyFill="1" applyBorder="1" applyAlignment="1">
      <alignment horizontal="center" vertical="center" wrapText="1" shrinkToFit="1"/>
      <protection/>
    </xf>
    <xf numFmtId="0" fontId="92" fillId="0" borderId="29" xfId="94" applyFont="1" applyBorder="1" applyAlignment="1">
      <alignment vertical="center" wrapText="1" shrinkToFit="1"/>
      <protection/>
    </xf>
    <xf numFmtId="49" fontId="96" fillId="0" borderId="80" xfId="94" applyNumberFormat="1" applyFont="1" applyFill="1" applyBorder="1" applyAlignment="1">
      <alignment horizontal="center" shrinkToFit="1"/>
      <protection/>
    </xf>
    <xf numFmtId="0" fontId="96" fillId="0" borderId="49" xfId="94" applyNumberFormat="1" applyFont="1" applyFill="1" applyBorder="1" applyAlignment="1">
      <alignment horizontal="center" shrinkToFit="1"/>
      <protection/>
    </xf>
    <xf numFmtId="0" fontId="82" fillId="0" borderId="44" xfId="94" applyFont="1" applyFill="1" applyBorder="1" applyAlignment="1">
      <alignment horizontal="left" vertical="top" shrinkToFit="1"/>
      <protection/>
    </xf>
    <xf numFmtId="0" fontId="82" fillId="0" borderId="80" xfId="0" applyFont="1" applyBorder="1" applyAlignment="1">
      <alignment horizontal="left" vertical="top" shrinkToFit="1"/>
    </xf>
    <xf numFmtId="0" fontId="82" fillId="0" borderId="29" xfId="0" applyFont="1" applyBorder="1" applyAlignment="1">
      <alignment horizontal="left" vertical="top" shrinkToFit="1"/>
    </xf>
    <xf numFmtId="49" fontId="82" fillId="0" borderId="30" xfId="94" applyNumberFormat="1" applyFont="1" applyFill="1" applyBorder="1" applyAlignment="1">
      <alignment horizontal="center" vertical="center" shrinkToFit="1"/>
      <protection/>
    </xf>
    <xf numFmtId="49" fontId="82" fillId="0" borderId="30" xfId="94" applyNumberFormat="1" applyFont="1" applyBorder="1" applyAlignment="1">
      <alignment horizontal="center" vertical="center" shrinkToFit="1"/>
      <protection/>
    </xf>
    <xf numFmtId="0" fontId="96" fillId="0" borderId="0" xfId="94" applyFont="1" applyFill="1" applyBorder="1" applyAlignment="1">
      <alignment horizontal="center" shrinkToFit="1"/>
      <protection/>
    </xf>
    <xf numFmtId="0" fontId="99" fillId="0" borderId="80" xfId="94" applyFont="1" applyFill="1" applyBorder="1" applyAlignment="1">
      <alignment horizontal="center" shrinkToFit="1"/>
      <protection/>
    </xf>
    <xf numFmtId="0" fontId="92" fillId="0" borderId="81" xfId="94" applyFont="1" applyFill="1" applyBorder="1" applyAlignment="1">
      <alignment horizontal="center" shrinkToFit="1"/>
      <protection/>
    </xf>
    <xf numFmtId="0" fontId="92" fillId="0" borderId="0" xfId="94" applyFont="1" applyFill="1" applyBorder="1" applyAlignment="1">
      <alignment horizontal="center" shrinkToFit="1"/>
      <protection/>
    </xf>
    <xf numFmtId="0" fontId="92" fillId="0" borderId="81" xfId="94" applyFont="1" applyFill="1" applyBorder="1" applyAlignment="1">
      <alignment shrinkToFit="1"/>
      <protection/>
    </xf>
    <xf numFmtId="0" fontId="102" fillId="0" borderId="0" xfId="94" applyFont="1" applyFill="1" applyBorder="1" applyAlignment="1">
      <alignment horizontal="right" shrinkToFit="1"/>
      <protection/>
    </xf>
    <xf numFmtId="0" fontId="92" fillId="0" borderId="80" xfId="94" applyFont="1" applyFill="1" applyBorder="1" applyAlignment="1">
      <alignment horizontal="left" vertical="top" shrinkToFit="1"/>
      <protection/>
    </xf>
    <xf numFmtId="0" fontId="92" fillId="0" borderId="80" xfId="94" applyFont="1" applyFill="1" applyBorder="1" applyAlignment="1">
      <alignment horizontal="center" shrinkToFit="1"/>
      <protection/>
    </xf>
    <xf numFmtId="0" fontId="92" fillId="0" borderId="0" xfId="94" applyFont="1" applyFill="1" applyBorder="1" applyAlignment="1">
      <alignment horizontal="right" shrinkToFit="1"/>
      <protection/>
    </xf>
    <xf numFmtId="0" fontId="92" fillId="0" borderId="49" xfId="94" applyFont="1" applyFill="1" applyBorder="1" applyAlignment="1">
      <alignment horizontal="center" shrinkToFit="1"/>
      <protection/>
    </xf>
    <xf numFmtId="0" fontId="92" fillId="0" borderId="0" xfId="94" applyFont="1" applyFill="1" applyBorder="1" applyAlignment="1">
      <alignment horizontal="center" vertical="top" shrinkToFit="1"/>
      <protection/>
    </xf>
    <xf numFmtId="0" fontId="92" fillId="0" borderId="49" xfId="94" applyFont="1" applyFill="1" applyBorder="1" applyAlignment="1">
      <alignment horizontal="center" vertical="top" shrinkToFit="1"/>
      <protection/>
    </xf>
    <xf numFmtId="0" fontId="93" fillId="0" borderId="81" xfId="94" applyNumberFormat="1" applyFont="1" applyBorder="1" applyAlignment="1">
      <alignment horizontal="center" vertical="center" shrinkToFit="1"/>
      <protection/>
    </xf>
    <xf numFmtId="0" fontId="104" fillId="0" borderId="0" xfId="94" applyFont="1" applyFill="1" applyBorder="1" applyAlignment="1">
      <alignment horizontal="center" vertical="center" shrinkToFit="1"/>
      <protection/>
    </xf>
    <xf numFmtId="0" fontId="95" fillId="0" borderId="0" xfId="94" applyFont="1" applyBorder="1" applyAlignment="1">
      <alignment horizontal="center" vertical="center" shrinkToFit="1"/>
      <protection/>
    </xf>
    <xf numFmtId="0" fontId="96" fillId="0" borderId="0" xfId="94" applyFont="1" applyBorder="1" applyAlignment="1">
      <alignment horizontal="center" shrinkToFit="1"/>
      <protection/>
    </xf>
    <xf numFmtId="0" fontId="92" fillId="0" borderId="0" xfId="94" applyFont="1" applyFill="1" applyBorder="1" applyAlignment="1">
      <alignment horizontal="left" shrinkToFit="1"/>
      <protection/>
    </xf>
    <xf numFmtId="0" fontId="92" fillId="0" borderId="0" xfId="94" applyFont="1" applyFill="1" applyBorder="1" applyAlignment="1">
      <alignment shrinkToFit="1"/>
      <protection/>
    </xf>
    <xf numFmtId="14" fontId="96" fillId="0" borderId="0" xfId="94" applyNumberFormat="1" applyFont="1" applyFill="1" applyBorder="1" applyAlignment="1">
      <alignment horizontal="center" shrinkToFit="1"/>
      <protection/>
    </xf>
    <xf numFmtId="0" fontId="92" fillId="0" borderId="0" xfId="94" applyFont="1" applyBorder="1" applyAlignment="1">
      <alignment horizontal="center" shrinkToFit="1"/>
      <protection/>
    </xf>
    <xf numFmtId="49" fontId="104" fillId="0" borderId="0" xfId="94" applyNumberFormat="1" applyFont="1" applyFill="1" applyBorder="1" applyAlignment="1">
      <alignment horizontal="center" shrinkToFit="1"/>
      <protection/>
    </xf>
    <xf numFmtId="49" fontId="96" fillId="0" borderId="0" xfId="94" applyNumberFormat="1" applyFont="1" applyFill="1" applyBorder="1" applyAlignment="1">
      <alignment horizontal="center" shrinkToFit="1"/>
      <protection/>
    </xf>
    <xf numFmtId="0" fontId="96" fillId="0" borderId="0" xfId="94" applyNumberFormat="1" applyFont="1" applyFill="1" applyBorder="1" applyAlignment="1">
      <alignment horizontal="center" shrinkToFit="1"/>
      <protection/>
    </xf>
    <xf numFmtId="0" fontId="92" fillId="0" borderId="0" xfId="0" applyFont="1" applyBorder="1" applyAlignment="1">
      <alignment horizontal="center" shrinkToFit="1"/>
    </xf>
    <xf numFmtId="0" fontId="110" fillId="0" borderId="0" xfId="94" applyFont="1" applyFill="1" applyBorder="1" applyAlignment="1">
      <alignment horizontal="center" shrinkToFit="1"/>
      <protection/>
    </xf>
    <xf numFmtId="0" fontId="98" fillId="0" borderId="0" xfId="94" applyFont="1" applyFill="1" applyBorder="1" applyAlignment="1">
      <alignment horizontal="center" shrinkToFit="1"/>
      <protection/>
    </xf>
    <xf numFmtId="0" fontId="111" fillId="0" borderId="0" xfId="94" applyFont="1" applyFill="1" applyBorder="1" applyAlignment="1">
      <alignment horizontal="center" shrinkToFit="1"/>
      <protection/>
    </xf>
    <xf numFmtId="0" fontId="99" fillId="0" borderId="0" xfId="94" applyFont="1" applyFill="1" applyBorder="1" applyAlignment="1">
      <alignment horizontal="center" shrinkToFit="1"/>
      <protection/>
    </xf>
    <xf numFmtId="0" fontId="93" fillId="0" borderId="0" xfId="94" applyFont="1" applyFill="1" applyBorder="1" applyAlignment="1">
      <alignment horizontal="center" vertical="center" shrinkToFit="1"/>
      <protection/>
    </xf>
    <xf numFmtId="0" fontId="93" fillId="0" borderId="0" xfId="94" applyFont="1" applyFill="1" applyBorder="1" applyAlignment="1">
      <alignment vertical="center" shrinkToFit="1"/>
      <protection/>
    </xf>
    <xf numFmtId="0" fontId="92" fillId="0" borderId="0" xfId="94" applyFont="1" applyBorder="1" applyAlignment="1">
      <alignment vertical="center" shrinkToFit="1"/>
      <protection/>
    </xf>
    <xf numFmtId="0" fontId="92" fillId="0" borderId="0" xfId="94" applyFont="1" applyBorder="1" applyAlignment="1">
      <alignment horizontal="center" vertical="center" shrinkToFit="1"/>
      <protection/>
    </xf>
    <xf numFmtId="0" fontId="96" fillId="0" borderId="0" xfId="94" applyFont="1" applyFill="1" applyBorder="1" applyAlignment="1">
      <alignment horizontal="center" vertical="center" shrinkToFit="1"/>
      <protection/>
    </xf>
    <xf numFmtId="0" fontId="92" fillId="0" borderId="0" xfId="94" applyFont="1" applyFill="1" applyBorder="1" applyAlignment="1">
      <alignment horizontal="left" vertical="top" shrinkToFit="1"/>
      <protection/>
    </xf>
    <xf numFmtId="0" fontId="100" fillId="0" borderId="0" xfId="94" applyFont="1" applyFill="1" applyBorder="1" applyAlignment="1">
      <alignment horizontal="center" vertical="center" shrinkToFit="1"/>
      <protection/>
    </xf>
    <xf numFmtId="0" fontId="96" fillId="0" borderId="0" xfId="94" applyFont="1" applyBorder="1" applyAlignment="1">
      <alignment horizontal="center" vertical="center" shrinkToFit="1"/>
      <protection/>
    </xf>
    <xf numFmtId="0" fontId="93" fillId="0" borderId="0" xfId="94" applyFont="1" applyFill="1" applyBorder="1" applyAlignment="1">
      <alignment horizontal="center" shrinkToFit="1"/>
      <protection/>
    </xf>
    <xf numFmtId="0" fontId="93" fillId="0" borderId="0" xfId="94" applyFont="1" applyFill="1" applyBorder="1" applyAlignment="1">
      <alignment horizontal="right" shrinkToFit="1"/>
      <protection/>
    </xf>
    <xf numFmtId="0" fontId="101" fillId="0" borderId="0" xfId="94" applyFont="1" applyFill="1" applyBorder="1" applyAlignment="1">
      <alignment horizontal="center" shrinkToFit="1"/>
      <protection/>
    </xf>
    <xf numFmtId="0" fontId="92" fillId="0" borderId="0" xfId="0" applyFont="1" applyBorder="1" applyAlignment="1">
      <alignment shrinkToFit="1"/>
    </xf>
    <xf numFmtId="0" fontId="92" fillId="0" borderId="0" xfId="94" applyFont="1" applyFill="1" applyBorder="1" applyAlignment="1">
      <alignment vertical="top" shrinkToFit="1"/>
      <protection/>
    </xf>
    <xf numFmtId="0" fontId="92" fillId="0" borderId="0" xfId="0" applyFont="1" applyBorder="1" applyAlignment="1">
      <alignment vertical="top" shrinkToFit="1"/>
    </xf>
    <xf numFmtId="0" fontId="93" fillId="0" borderId="0" xfId="94" applyFont="1" applyBorder="1" applyAlignment="1">
      <alignment horizontal="center" vertical="center" shrinkToFit="1"/>
      <protection/>
    </xf>
    <xf numFmtId="0" fontId="82" fillId="0" borderId="0" xfId="94" applyFont="1" applyFill="1" applyBorder="1" applyAlignment="1">
      <alignment vertical="top" shrinkToFit="1"/>
      <protection/>
    </xf>
    <xf numFmtId="0" fontId="102" fillId="0" borderId="0" xfId="94" applyFont="1" applyFill="1" applyBorder="1" applyAlignment="1">
      <alignment vertical="center" shrinkToFit="1"/>
      <protection/>
    </xf>
    <xf numFmtId="0" fontId="105" fillId="0" borderId="0" xfId="94" applyFont="1" applyFill="1" applyBorder="1" applyAlignment="1">
      <alignment horizontal="center" vertical="center" shrinkToFit="1"/>
      <protection/>
    </xf>
    <xf numFmtId="0" fontId="94" fillId="0" borderId="0" xfId="94" applyFont="1" applyAlignment="1">
      <alignment horizontal="center" vertical="center" shrinkToFit="1"/>
      <protection/>
    </xf>
    <xf numFmtId="0" fontId="92" fillId="0" borderId="81" xfId="94" applyFont="1" applyFill="1" applyBorder="1" applyAlignment="1">
      <alignment horizontal="left" shrinkToFit="1"/>
      <protection/>
    </xf>
    <xf numFmtId="0" fontId="96" fillId="0" borderId="49" xfId="94" applyFont="1" applyFill="1" applyBorder="1" applyAlignment="1">
      <alignment horizontal="center" shrinkToFit="1"/>
      <protection/>
    </xf>
    <xf numFmtId="49" fontId="96" fillId="0" borderId="49" xfId="94" applyNumberFormat="1" applyFont="1" applyFill="1" applyBorder="1" applyAlignment="1">
      <alignment horizontal="center" shrinkToFit="1"/>
      <protection/>
    </xf>
    <xf numFmtId="0" fontId="87" fillId="0" borderId="49" xfId="0" applyFont="1" applyFill="1" applyBorder="1" applyAlignment="1">
      <alignment horizontal="center" vertical="center" wrapText="1"/>
    </xf>
    <xf numFmtId="0" fontId="87" fillId="0" borderId="49" xfId="0" applyFont="1" applyBorder="1" applyAlignment="1">
      <alignment horizontal="center" vertical="center" wrapText="1"/>
    </xf>
    <xf numFmtId="0" fontId="23" fillId="0" borderId="14" xfId="0" applyNumberFormat="1" applyFont="1" applyFill="1" applyBorder="1" applyAlignment="1">
      <alignment horizontal="left" vertical="center"/>
    </xf>
    <xf numFmtId="0" fontId="0" fillId="0" borderId="14" xfId="0" applyBorder="1" applyAlignment="1">
      <alignment/>
    </xf>
    <xf numFmtId="0" fontId="79" fillId="0" borderId="0" xfId="0" applyFont="1" applyFill="1" applyBorder="1" applyAlignment="1">
      <alignment horizontal="center" vertical="top"/>
    </xf>
    <xf numFmtId="0" fontId="21" fillId="0" borderId="19" xfId="0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 wrapText="1"/>
    </xf>
    <xf numFmtId="0" fontId="21" fillId="0" borderId="19" xfId="0" applyFont="1" applyBorder="1" applyAlignment="1">
      <alignment horizontal="center"/>
    </xf>
    <xf numFmtId="0" fontId="21" fillId="0" borderId="21" xfId="0" applyFont="1" applyFill="1" applyBorder="1" applyAlignment="1">
      <alignment horizontal="center" wrapText="1"/>
    </xf>
    <xf numFmtId="0" fontId="21" fillId="0" borderId="21" xfId="0" applyFont="1" applyBorder="1" applyAlignment="1">
      <alignment horizontal="center"/>
    </xf>
    <xf numFmtId="49" fontId="21" fillId="0" borderId="21" xfId="0" applyNumberFormat="1" applyFont="1" applyFill="1" applyBorder="1" applyAlignment="1">
      <alignment horizontal="center"/>
    </xf>
    <xf numFmtId="0" fontId="21" fillId="0" borderId="21" xfId="0" applyNumberFormat="1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23" fillId="0" borderId="93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94" xfId="0" applyFont="1" applyFill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95" xfId="0" applyFont="1" applyFill="1" applyBorder="1" applyAlignment="1">
      <alignment vertical="center"/>
    </xf>
    <xf numFmtId="0" fontId="23" fillId="0" borderId="96" xfId="0" applyNumberFormat="1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54" xfId="0" applyFont="1" applyFill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173" fontId="23" fillId="0" borderId="54" xfId="97" applyNumberFormat="1" applyFont="1" applyFill="1" applyBorder="1" applyAlignment="1" applyProtection="1">
      <alignment horizontal="center" vertical="center" wrapText="1"/>
      <protection/>
    </xf>
    <xf numFmtId="0" fontId="87" fillId="0" borderId="20" xfId="0" applyFont="1" applyBorder="1" applyAlignment="1">
      <alignment horizontal="center" vertical="center" wrapText="1"/>
    </xf>
    <xf numFmtId="0" fontId="87" fillId="0" borderId="97" xfId="0" applyFont="1" applyBorder="1" applyAlignment="1">
      <alignment horizontal="center" vertical="center" wrapText="1"/>
    </xf>
    <xf numFmtId="0" fontId="87" fillId="0" borderId="24" xfId="0" applyFont="1" applyBorder="1" applyAlignment="1">
      <alignment horizontal="center" vertical="center" wrapText="1"/>
    </xf>
    <xf numFmtId="0" fontId="87" fillId="0" borderId="22" xfId="0" applyFont="1" applyBorder="1" applyAlignment="1">
      <alignment horizontal="center" vertical="center" wrapText="1"/>
    </xf>
    <xf numFmtId="0" fontId="87" fillId="0" borderId="53" xfId="0" applyFont="1" applyBorder="1" applyAlignment="1">
      <alignment horizontal="center" vertical="center" wrapText="1"/>
    </xf>
    <xf numFmtId="0" fontId="87" fillId="0" borderId="19" xfId="0" applyFont="1" applyBorder="1" applyAlignment="1">
      <alignment horizontal="center" vertical="center" wrapText="1"/>
    </xf>
    <xf numFmtId="0" fontId="87" fillId="0" borderId="18" xfId="0" applyFont="1" applyBorder="1" applyAlignment="1">
      <alignment horizontal="center" vertical="center" wrapText="1"/>
    </xf>
    <xf numFmtId="0" fontId="23" fillId="0" borderId="97" xfId="0" applyFont="1" applyFill="1" applyBorder="1" applyAlignment="1">
      <alignment horizontal="center" vertical="justify"/>
    </xf>
    <xf numFmtId="0" fontId="23" fillId="0" borderId="24" xfId="0" applyFont="1" applyFill="1" applyBorder="1" applyAlignment="1">
      <alignment horizontal="center" vertical="justify"/>
    </xf>
    <xf numFmtId="0" fontId="23" fillId="0" borderId="22" xfId="0" applyFont="1" applyFill="1" applyBorder="1" applyAlignment="1">
      <alignment horizontal="center" vertical="justify"/>
    </xf>
    <xf numFmtId="0" fontId="23" fillId="0" borderId="52" xfId="0" applyFont="1" applyFill="1" applyBorder="1" applyAlignment="1">
      <alignment horizontal="center" vertical="justify"/>
    </xf>
    <xf numFmtId="0" fontId="23" fillId="0" borderId="0" xfId="0" applyFont="1" applyFill="1" applyBorder="1" applyAlignment="1">
      <alignment horizontal="center" vertical="justify"/>
    </xf>
    <xf numFmtId="0" fontId="23" fillId="0" borderId="23" xfId="0" applyFont="1" applyFill="1" applyBorder="1" applyAlignment="1">
      <alignment horizontal="center" vertical="justify"/>
    </xf>
    <xf numFmtId="0" fontId="23" fillId="0" borderId="53" xfId="0" applyFont="1" applyFill="1" applyBorder="1" applyAlignment="1">
      <alignment horizontal="center" vertical="justify"/>
    </xf>
    <xf numFmtId="0" fontId="23" fillId="0" borderId="19" xfId="0" applyFont="1" applyFill="1" applyBorder="1" applyAlignment="1">
      <alignment horizontal="center" vertical="justify"/>
    </xf>
    <xf numFmtId="0" fontId="23" fillId="0" borderId="18" xfId="0" applyFont="1" applyFill="1" applyBorder="1" applyAlignment="1">
      <alignment horizontal="center" vertical="justify"/>
    </xf>
    <xf numFmtId="0" fontId="23" fillId="0" borderId="97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52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53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87" fillId="0" borderId="97" xfId="0" applyFont="1" applyFill="1" applyBorder="1" applyAlignment="1">
      <alignment horizontal="center" vertical="top" wrapText="1"/>
    </xf>
    <xf numFmtId="0" fontId="87" fillId="0" borderId="24" xfId="0" applyFont="1" applyBorder="1" applyAlignment="1">
      <alignment horizontal="center" vertical="top" wrapText="1"/>
    </xf>
    <xf numFmtId="0" fontId="87" fillId="0" borderId="22" xfId="0" applyFont="1" applyBorder="1" applyAlignment="1">
      <alignment horizontal="center" vertical="top" wrapText="1"/>
    </xf>
    <xf numFmtId="0" fontId="87" fillId="0" borderId="52" xfId="0" applyFont="1" applyFill="1" applyBorder="1" applyAlignment="1">
      <alignment horizontal="center" vertical="top" wrapText="1"/>
    </xf>
    <xf numFmtId="0" fontId="87" fillId="0" borderId="0" xfId="0" applyFont="1" applyAlignment="1">
      <alignment horizontal="center" vertical="top" wrapText="1"/>
    </xf>
    <xf numFmtId="0" fontId="87" fillId="0" borderId="23" xfId="0" applyFont="1" applyBorder="1" applyAlignment="1">
      <alignment horizontal="center" vertical="top" wrapText="1"/>
    </xf>
    <xf numFmtId="0" fontId="87" fillId="0" borderId="53" xfId="0" applyFont="1" applyFill="1" applyBorder="1" applyAlignment="1">
      <alignment horizontal="center" vertical="top" wrapText="1"/>
    </xf>
    <xf numFmtId="0" fontId="87" fillId="0" borderId="19" xfId="0" applyFont="1" applyBorder="1" applyAlignment="1">
      <alignment horizontal="center" vertical="top" wrapText="1"/>
    </xf>
    <xf numFmtId="0" fontId="87" fillId="0" borderId="18" xfId="0" applyFont="1" applyBorder="1" applyAlignment="1">
      <alignment horizontal="center" vertical="top" wrapText="1"/>
    </xf>
    <xf numFmtId="0" fontId="87" fillId="0" borderId="97" xfId="0" applyFont="1" applyBorder="1" applyAlignment="1">
      <alignment horizontal="center" vertical="top" wrapText="1"/>
    </xf>
    <xf numFmtId="0" fontId="87" fillId="0" borderId="52" xfId="0" applyFont="1" applyFill="1" applyBorder="1" applyAlignment="1">
      <alignment horizontal="center" vertical="center" wrapText="1"/>
    </xf>
    <xf numFmtId="0" fontId="87" fillId="0" borderId="0" xfId="0" applyFont="1" applyBorder="1" applyAlignment="1">
      <alignment horizontal="center" vertical="center" wrapText="1"/>
    </xf>
    <xf numFmtId="0" fontId="87" fillId="0" borderId="0" xfId="0" applyFont="1" applyAlignment="1">
      <alignment horizontal="center" vertical="center" wrapText="1"/>
    </xf>
    <xf numFmtId="0" fontId="87" fillId="0" borderId="23" xfId="0" applyFont="1" applyBorder="1" applyAlignment="1">
      <alignment horizontal="center" vertical="center" wrapText="1"/>
    </xf>
    <xf numFmtId="0" fontId="87" fillId="0" borderId="52" xfId="0" applyFont="1" applyBorder="1" applyAlignment="1">
      <alignment horizontal="center" vertical="top" wrapText="1"/>
    </xf>
    <xf numFmtId="0" fontId="24" fillId="0" borderId="69" xfId="0" applyFont="1" applyFill="1" applyBorder="1" applyAlignment="1">
      <alignment horizontal="center" vertical="center" wrapText="1"/>
    </xf>
    <xf numFmtId="0" fontId="24" fillId="0" borderId="81" xfId="0" applyFont="1" applyFill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center" vertical="center" wrapText="1"/>
    </xf>
    <xf numFmtId="0" fontId="24" fillId="0" borderId="56" xfId="0" applyFont="1" applyFill="1" applyBorder="1" applyAlignment="1">
      <alignment horizontal="center" vertical="center" wrapText="1"/>
    </xf>
    <xf numFmtId="0" fontId="24" fillId="0" borderId="49" xfId="0" applyFont="1" applyFill="1" applyBorder="1" applyAlignment="1">
      <alignment horizontal="center" vertical="center" wrapText="1"/>
    </xf>
    <xf numFmtId="0" fontId="24" fillId="0" borderId="55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0" fontId="87" fillId="0" borderId="0" xfId="0" applyFont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53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97" xfId="0" applyFont="1" applyFill="1" applyBorder="1" applyAlignment="1">
      <alignment horizontal="center" vertical="center"/>
    </xf>
    <xf numFmtId="0" fontId="87" fillId="0" borderId="97" xfId="0" applyFont="1" applyFill="1" applyBorder="1" applyAlignment="1">
      <alignment horizontal="center" vertical="center"/>
    </xf>
    <xf numFmtId="0" fontId="87" fillId="0" borderId="24" xfId="0" applyFont="1" applyBorder="1" applyAlignment="1">
      <alignment horizontal="center" vertical="center"/>
    </xf>
    <xf numFmtId="0" fontId="87" fillId="0" borderId="22" xfId="0" applyFont="1" applyBorder="1" applyAlignment="1">
      <alignment horizontal="center" vertical="center"/>
    </xf>
    <xf numFmtId="0" fontId="87" fillId="0" borderId="53" xfId="0" applyFont="1" applyFill="1" applyBorder="1" applyAlignment="1">
      <alignment horizontal="center" vertical="center"/>
    </xf>
    <xf numFmtId="0" fontId="87" fillId="0" borderId="19" xfId="0" applyFont="1" applyBorder="1" applyAlignment="1">
      <alignment horizontal="center" vertical="center"/>
    </xf>
    <xf numFmtId="0" fontId="87" fillId="0" borderId="18" xfId="0" applyFont="1" applyBorder="1" applyAlignment="1">
      <alignment horizontal="center" vertical="center"/>
    </xf>
    <xf numFmtId="0" fontId="87" fillId="0" borderId="97" xfId="0" applyFont="1" applyFill="1" applyBorder="1" applyAlignment="1">
      <alignment horizontal="center" vertical="center" wrapText="1"/>
    </xf>
    <xf numFmtId="0" fontId="17" fillId="0" borderId="53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87" fillId="0" borderId="0" xfId="93" applyFont="1" applyAlignment="1">
      <alignment horizontal="center" wrapText="1" shrinkToFit="1"/>
      <protection/>
    </xf>
    <xf numFmtId="0" fontId="23" fillId="0" borderId="30" xfId="0" applyFont="1" applyFill="1" applyBorder="1" applyAlignment="1">
      <alignment horizontal="center" vertical="top" wrapText="1"/>
    </xf>
    <xf numFmtId="0" fontId="0" fillId="0" borderId="30" xfId="93" applyBorder="1" applyAlignment="1">
      <alignment horizontal="center"/>
      <protection/>
    </xf>
    <xf numFmtId="0" fontId="87" fillId="0" borderId="24" xfId="0" applyFont="1" applyFill="1" applyBorder="1" applyAlignment="1">
      <alignment horizontal="center" vertical="center" wrapText="1"/>
    </xf>
    <xf numFmtId="0" fontId="87" fillId="0" borderId="19" xfId="0" applyFont="1" applyFill="1" applyBorder="1" applyAlignment="1">
      <alignment horizontal="center" vertical="center" wrapText="1"/>
    </xf>
    <xf numFmtId="0" fontId="87" fillId="0" borderId="53" xfId="0" applyFont="1" applyBorder="1" applyAlignment="1">
      <alignment horizontal="center" vertical="top" wrapText="1"/>
    </xf>
    <xf numFmtId="0" fontId="0" fillId="0" borderId="49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 shrinkToFit="1"/>
    </xf>
    <xf numFmtId="0" fontId="87" fillId="0" borderId="53" xfId="0" applyFont="1" applyFill="1" applyBorder="1" applyAlignment="1">
      <alignment horizontal="center" vertical="center" wrapText="1"/>
    </xf>
    <xf numFmtId="0" fontId="24" fillId="0" borderId="96" xfId="0" applyFont="1" applyFill="1" applyBorder="1" applyAlignment="1">
      <alignment horizontal="left" vertical="center" wrapText="1"/>
    </xf>
    <xf numFmtId="0" fontId="24" fillId="0" borderId="54" xfId="0" applyFont="1" applyFill="1" applyBorder="1" applyAlignment="1">
      <alignment horizontal="left" vertical="center" wrapText="1"/>
    </xf>
    <xf numFmtId="0" fontId="87" fillId="0" borderId="81" xfId="0" applyFont="1" applyFill="1" applyBorder="1" applyAlignment="1">
      <alignment horizontal="center" vertical="center"/>
    </xf>
    <xf numFmtId="0" fontId="87" fillId="0" borderId="81" xfId="0" applyFont="1" applyBorder="1" applyAlignment="1">
      <alignment horizontal="center" vertical="center"/>
    </xf>
    <xf numFmtId="0" fontId="87" fillId="0" borderId="49" xfId="0" applyFont="1" applyFill="1" applyBorder="1" applyAlignment="1">
      <alignment horizontal="center" vertical="center"/>
    </xf>
    <xf numFmtId="0" fontId="87" fillId="0" borderId="49" xfId="0" applyFont="1" applyBorder="1" applyAlignment="1">
      <alignment horizontal="center" vertical="center"/>
    </xf>
    <xf numFmtId="0" fontId="87" fillId="0" borderId="81" xfId="0" applyFont="1" applyBorder="1" applyAlignment="1">
      <alignment horizontal="center" vertical="center" wrapText="1"/>
    </xf>
    <xf numFmtId="0" fontId="17" fillId="0" borderId="52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52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53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87" fillId="0" borderId="51" xfId="0" applyFont="1" applyBorder="1" applyAlignment="1">
      <alignment horizontal="center" vertical="center" wrapText="1"/>
    </xf>
    <xf numFmtId="0" fontId="86" fillId="0" borderId="93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87" fillId="0" borderId="55" xfId="0" applyFont="1" applyBorder="1" applyAlignment="1">
      <alignment horizontal="center" vertical="center" wrapText="1"/>
    </xf>
    <xf numFmtId="0" fontId="87" fillId="0" borderId="32" xfId="0" applyFont="1" applyBorder="1" applyAlignment="1">
      <alignment horizontal="center" vertical="center" wrapText="1"/>
    </xf>
    <xf numFmtId="0" fontId="87" fillId="0" borderId="80" xfId="0" applyFont="1" applyFill="1" applyBorder="1" applyAlignment="1">
      <alignment horizontal="center" vertical="center" wrapText="1"/>
    </xf>
    <xf numFmtId="0" fontId="87" fillId="0" borderId="80" xfId="0" applyFont="1" applyBorder="1" applyAlignment="1">
      <alignment horizontal="center" vertical="center" wrapText="1"/>
    </xf>
    <xf numFmtId="0" fontId="87" fillId="0" borderId="69" xfId="0" applyFont="1" applyFill="1" applyBorder="1" applyAlignment="1">
      <alignment horizontal="center" vertical="center" wrapText="1"/>
    </xf>
    <xf numFmtId="0" fontId="87" fillId="0" borderId="56" xfId="0" applyFont="1" applyFill="1" applyBorder="1" applyAlignment="1">
      <alignment horizontal="center" vertical="center"/>
    </xf>
    <xf numFmtId="0" fontId="87" fillId="0" borderId="51" xfId="0" applyFont="1" applyFill="1" applyBorder="1" applyAlignment="1">
      <alignment horizontal="center" vertical="center" wrapText="1"/>
    </xf>
    <xf numFmtId="0" fontId="87" fillId="0" borderId="56" xfId="0" applyFont="1" applyFill="1" applyBorder="1" applyAlignment="1">
      <alignment horizontal="center" vertical="center" wrapText="1"/>
    </xf>
    <xf numFmtId="0" fontId="87" fillId="0" borderId="0" xfId="0" applyFont="1" applyFill="1" applyBorder="1" applyAlignment="1">
      <alignment horizontal="center" vertical="center" wrapText="1"/>
    </xf>
    <xf numFmtId="0" fontId="87" fillId="0" borderId="50" xfId="0" applyFont="1" applyBorder="1" applyAlignment="1">
      <alignment horizontal="center" vertical="center" wrapText="1"/>
    </xf>
    <xf numFmtId="0" fontId="71" fillId="27" borderId="0" xfId="89" applyFont="1" applyFill="1" applyAlignment="1">
      <alignment horizontal="right" vertical="center" wrapText="1" indent="3"/>
    </xf>
    <xf numFmtId="0" fontId="76" fillId="0" borderId="0" xfId="89" applyFont="1" applyAlignment="1">
      <alignment horizontal="right" vertical="center" wrapText="1" indent="3"/>
    </xf>
    <xf numFmtId="1" fontId="72" fillId="27" borderId="0" xfId="89" applyNumberFormat="1" applyFont="1" applyFill="1" applyAlignment="1">
      <alignment horizontal="center" vertical="center" shrinkToFit="1"/>
    </xf>
    <xf numFmtId="0" fontId="72" fillId="27" borderId="0" xfId="89" applyFont="1" applyFill="1" applyAlignment="1">
      <alignment horizontal="center" vertical="center" shrinkToFit="1"/>
    </xf>
    <xf numFmtId="0" fontId="61" fillId="0" borderId="44" xfId="89" applyFont="1" applyBorder="1" applyAlignment="1">
      <alignment horizontal="left" vertical="top" shrinkToFit="1"/>
    </xf>
    <xf numFmtId="0" fontId="61" fillId="0" borderId="80" xfId="89" applyFont="1" applyBorder="1" applyAlignment="1">
      <alignment horizontal="left" vertical="top" shrinkToFit="1"/>
    </xf>
    <xf numFmtId="0" fontId="61" fillId="0" borderId="29" xfId="89" applyFont="1" applyBorder="1" applyAlignment="1">
      <alignment horizontal="left" vertical="top" shrinkToFit="1"/>
    </xf>
    <xf numFmtId="0" fontId="61" fillId="0" borderId="30" xfId="89" applyFont="1" applyBorder="1" applyAlignment="1">
      <alignment horizontal="left" vertical="top" shrinkToFit="1"/>
    </xf>
    <xf numFmtId="1" fontId="67" fillId="0" borderId="34" xfId="89" applyNumberFormat="1" applyFont="1" applyBorder="1" applyAlignment="1">
      <alignment horizontal="center" vertical="center" shrinkToFit="1"/>
    </xf>
    <xf numFmtId="0" fontId="67" fillId="0" borderId="34" xfId="89" applyFont="1" applyBorder="1" applyAlignment="1">
      <alignment horizontal="center" vertical="center" shrinkToFit="1"/>
    </xf>
    <xf numFmtId="0" fontId="61" fillId="0" borderId="45" xfId="89" applyFont="1" applyBorder="1" applyAlignment="1">
      <alignment horizontal="left" vertical="top" shrinkToFit="1"/>
    </xf>
    <xf numFmtId="0" fontId="78" fillId="0" borderId="41" xfId="89" applyFont="1" applyBorder="1" applyAlignment="1">
      <alignment horizontal="right" vertical="top" wrapText="1"/>
    </xf>
    <xf numFmtId="0" fontId="79" fillId="0" borderId="30" xfId="89" applyFont="1" applyBorder="1" applyAlignment="1">
      <alignment horizontal="right" vertical="top" wrapText="1"/>
    </xf>
    <xf numFmtId="0" fontId="78" fillId="0" borderId="43" xfId="89" applyFont="1" applyBorder="1" applyAlignment="1">
      <alignment horizontal="right" vertical="top" wrapText="1"/>
    </xf>
    <xf numFmtId="0" fontId="79" fillId="0" borderId="45" xfId="89" applyFont="1" applyBorder="1" applyAlignment="1">
      <alignment horizontal="right" vertical="top" wrapText="1"/>
    </xf>
    <xf numFmtId="0" fontId="77" fillId="0" borderId="45" xfId="89" applyFont="1" applyBorder="1" applyAlignment="1">
      <alignment horizontal="left" vertical="top" wrapText="1"/>
    </xf>
    <xf numFmtId="0" fontId="42" fillId="0" borderId="27" xfId="89" applyBorder="1" applyAlignment="1">
      <alignment horizontal="left" vertical="top" wrapText="1"/>
    </xf>
    <xf numFmtId="0" fontId="77" fillId="0" borderId="39" xfId="89" applyFont="1" applyBorder="1" applyAlignment="1">
      <alignment horizontal="left" vertical="top" wrapText="1"/>
    </xf>
    <xf numFmtId="0" fontId="42" fillId="0" borderId="40" xfId="89" applyBorder="1" applyAlignment="1">
      <alignment horizontal="left" vertical="top" wrapText="1"/>
    </xf>
    <xf numFmtId="0" fontId="77" fillId="0" borderId="30" xfId="89" applyFont="1" applyBorder="1" applyAlignment="1">
      <alignment horizontal="left" vertical="top" wrapText="1"/>
    </xf>
    <xf numFmtId="0" fontId="42" fillId="0" borderId="42" xfId="89" applyBorder="1" applyAlignment="1">
      <alignment horizontal="left" vertical="top" wrapText="1"/>
    </xf>
    <xf numFmtId="0" fontId="78" fillId="0" borderId="38" xfId="89" applyFont="1" applyBorder="1" applyAlignment="1">
      <alignment horizontal="right" vertical="top" wrapText="1"/>
    </xf>
    <xf numFmtId="0" fontId="79" fillId="0" borderId="39" xfId="89" applyFont="1" applyBorder="1" applyAlignment="1">
      <alignment horizontal="right" vertical="top" wrapText="1"/>
    </xf>
    <xf numFmtId="0" fontId="73" fillId="0" borderId="43" xfId="89" applyFont="1" applyBorder="1" applyAlignment="1">
      <alignment vertical="top" wrapText="1"/>
    </xf>
    <xf numFmtId="0" fontId="73" fillId="0" borderId="45" xfId="89" applyFont="1" applyBorder="1" applyAlignment="1">
      <alignment vertical="top" wrapText="1"/>
    </xf>
    <xf numFmtId="0" fontId="74" fillId="0" borderId="30" xfId="89" applyFont="1" applyBorder="1" applyAlignment="1">
      <alignment horizontal="left" vertical="top" wrapText="1"/>
    </xf>
    <xf numFmtId="0" fontId="75" fillId="0" borderId="30" xfId="89" applyFont="1" applyBorder="1" applyAlignment="1">
      <alignment horizontal="left" vertical="top" wrapText="1"/>
    </xf>
    <xf numFmtId="0" fontId="75" fillId="0" borderId="42" xfId="89" applyFont="1" applyBorder="1" applyAlignment="1">
      <alignment horizontal="left" vertical="top" wrapText="1"/>
    </xf>
    <xf numFmtId="0" fontId="74" fillId="0" borderId="39" xfId="89" applyFont="1" applyBorder="1" applyAlignment="1">
      <alignment horizontal="left" vertical="top" wrapText="1"/>
    </xf>
    <xf numFmtId="0" fontId="75" fillId="0" borderId="39" xfId="89" applyFont="1" applyBorder="1" applyAlignment="1">
      <alignment horizontal="left" vertical="top" wrapText="1"/>
    </xf>
    <xf numFmtId="0" fontId="75" fillId="0" borderId="40" xfId="89" applyFont="1" applyBorder="1" applyAlignment="1">
      <alignment horizontal="left" vertical="top" wrapText="1"/>
    </xf>
    <xf numFmtId="0" fontId="73" fillId="0" borderId="38" xfId="89" applyFont="1" applyBorder="1" applyAlignment="1">
      <alignment vertical="top" wrapText="1"/>
    </xf>
    <xf numFmtId="0" fontId="73" fillId="0" borderId="39" xfId="89" applyFont="1" applyBorder="1" applyAlignment="1">
      <alignment vertical="top" wrapText="1"/>
    </xf>
    <xf numFmtId="0" fontId="73" fillId="0" borderId="41" xfId="89" applyFont="1" applyBorder="1" applyAlignment="1">
      <alignment vertical="top" wrapText="1"/>
    </xf>
    <xf numFmtId="0" fontId="73" fillId="0" borderId="30" xfId="89" applyFont="1" applyBorder="1" applyAlignment="1">
      <alignment vertical="top" wrapText="1"/>
    </xf>
    <xf numFmtId="49" fontId="68" fillId="10" borderId="0" xfId="89" applyNumberFormat="1" applyFont="1" applyFill="1" applyBorder="1" applyAlignment="1">
      <alignment horizontal="center" vertical="center" shrinkToFit="1"/>
    </xf>
    <xf numFmtId="49" fontId="69" fillId="10" borderId="0" xfId="89" applyNumberFormat="1" applyFont="1" applyFill="1" applyBorder="1" applyAlignment="1">
      <alignment horizontal="center" vertical="center" shrinkToFit="1"/>
    </xf>
    <xf numFmtId="49" fontId="69" fillId="10" borderId="0" xfId="89" applyNumberFormat="1" applyFont="1" applyFill="1" applyAlignment="1">
      <alignment horizontal="center" vertical="center" shrinkToFit="1"/>
    </xf>
    <xf numFmtId="0" fontId="71" fillId="27" borderId="0" xfId="89" applyFont="1" applyFill="1" applyAlignment="1">
      <alignment horizontal="right" vertical="center" wrapText="1" indent="4"/>
    </xf>
    <xf numFmtId="0" fontId="76" fillId="0" borderId="0" xfId="89" applyFont="1" applyAlignment="1">
      <alignment horizontal="right" vertical="center" wrapText="1" indent="4"/>
    </xf>
    <xf numFmtId="0" fontId="80" fillId="0" borderId="30" xfId="89" applyFont="1" applyBorder="1" applyAlignment="1">
      <alignment horizontal="left" vertical="top" shrinkToFit="1"/>
    </xf>
    <xf numFmtId="0" fontId="57" fillId="0" borderId="30" xfId="89" applyFont="1" applyBorder="1" applyAlignment="1">
      <alignment horizontal="left" vertical="top" shrinkToFit="1"/>
    </xf>
    <xf numFmtId="0" fontId="49" fillId="0" borderId="0" xfId="89" applyFont="1" applyAlignment="1">
      <alignment horizontal="center" vertical="top" wrapText="1"/>
    </xf>
    <xf numFmtId="0" fontId="55" fillId="0" borderId="39" xfId="89" applyFont="1" applyBorder="1" applyAlignment="1">
      <alignment horizontal="center" vertical="center" wrapText="1"/>
    </xf>
    <xf numFmtId="0" fontId="61" fillId="0" borderId="46" xfId="89" applyFont="1" applyBorder="1" applyAlignment="1">
      <alignment horizontal="left" vertical="top" shrinkToFit="1"/>
    </xf>
    <xf numFmtId="0" fontId="61" fillId="0" borderId="65" xfId="89" applyFont="1" applyBorder="1" applyAlignment="1">
      <alignment horizontal="left" vertical="top" shrinkToFit="1"/>
    </xf>
    <xf numFmtId="0" fontId="61" fillId="0" borderId="47" xfId="89" applyFont="1" applyBorder="1" applyAlignment="1">
      <alignment horizontal="left" vertical="top" shrinkToFit="1"/>
    </xf>
    <xf numFmtId="0" fontId="51" fillId="0" borderId="0" xfId="89" applyFont="1" applyAlignment="1">
      <alignment horizontal="center" shrinkToFit="1"/>
    </xf>
    <xf numFmtId="0" fontId="52" fillId="0" borderId="0" xfId="89" applyFont="1" applyAlignment="1">
      <alignment horizontal="center" shrinkToFit="1"/>
    </xf>
    <xf numFmtId="0" fontId="53" fillId="28" borderId="10" xfId="89" applyNumberFormat="1" applyFont="1" applyFill="1" applyBorder="1" applyAlignment="1">
      <alignment horizontal="center" vertical="center" shrinkToFit="1"/>
    </xf>
    <xf numFmtId="0" fontId="54" fillId="28" borderId="10" xfId="89" applyFont="1" applyFill="1" applyBorder="1" applyAlignment="1">
      <alignment horizontal="center" vertical="top" shrinkToFit="1"/>
    </xf>
    <xf numFmtId="0" fontId="50" fillId="0" borderId="0" xfId="89" applyFont="1" applyAlignment="1">
      <alignment horizontal="center" vertical="center" wrapText="1" shrinkToFit="1"/>
    </xf>
    <xf numFmtId="0" fontId="42" fillId="0" borderId="0" xfId="89" applyAlignment="1">
      <alignment vertical="top" wrapText="1" shrinkToFit="1"/>
    </xf>
    <xf numFmtId="0" fontId="51" fillId="0" borderId="0" xfId="89" applyFont="1" applyAlignment="1">
      <alignment horizontal="center" vertical="top" shrinkToFit="1"/>
    </xf>
    <xf numFmtId="0" fontId="95" fillId="0" borderId="0" xfId="94" applyFont="1" applyFill="1" applyBorder="1" applyAlignment="1">
      <alignment horizontal="right" vertical="center" shrinkToFit="1"/>
      <protection/>
    </xf>
    <xf numFmtId="0" fontId="91" fillId="0" borderId="0" xfId="94" applyFont="1" applyFill="1" applyBorder="1" applyAlignment="1">
      <alignment horizontal="right" vertical="top" shrinkToFit="1"/>
      <protection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 2" xfId="88"/>
    <cellStyle name="Normal_Prosvjetar ČK - Željezničar KC" xfId="89"/>
    <cellStyle name="Normalno 2" xfId="90"/>
    <cellStyle name="Normalno_List1" xfId="91"/>
    <cellStyle name="Note" xfId="92"/>
    <cellStyle name="Obično_1.liga" xfId="93"/>
    <cellStyle name="Obično_1.liga 2" xfId="94"/>
    <cellStyle name="Output" xfId="95"/>
    <cellStyle name="Percent" xfId="96"/>
    <cellStyle name="Percent 2" xfId="97"/>
    <cellStyle name="Povezana ćelija" xfId="98"/>
    <cellStyle name="Provjera ćelije" xfId="99"/>
    <cellStyle name="Standard_SPIELBER" xfId="100"/>
    <cellStyle name="Tekst objašnjenja" xfId="101"/>
    <cellStyle name="Title" xfId="102"/>
    <cellStyle name="Total" xfId="103"/>
    <cellStyle name="Ukupni zbroj" xfId="104"/>
    <cellStyle name="Unos" xfId="105"/>
    <cellStyle name="Warning Text" xfId="106"/>
  </cellStyles>
  <dxfs count="32">
    <dxf>
      <font>
        <color rgb="FF00FF0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62</xdr:row>
      <xdr:rowOff>0</xdr:rowOff>
    </xdr:from>
    <xdr:to>
      <xdr:col>4</xdr:col>
      <xdr:colOff>9525</xdr:colOff>
      <xdr:row>62</xdr:row>
      <xdr:rowOff>0</xdr:rowOff>
    </xdr:to>
    <xdr:pic>
      <xdr:nvPicPr>
        <xdr:cNvPr id="1" name="Picture 1" descr="memorandumHKS"/>
        <xdr:cNvPicPr preferRelativeResize="1">
          <a:picLocks noChangeAspect="1"/>
        </xdr:cNvPicPr>
      </xdr:nvPicPr>
      <xdr:blipFill>
        <a:blip r:embed="rId1"/>
        <a:srcRect l="3364" r="78506"/>
        <a:stretch>
          <a:fillRect/>
        </a:stretch>
      </xdr:blipFill>
      <xdr:spPr>
        <a:xfrm>
          <a:off x="9525" y="10544175"/>
          <a:ext cx="942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4</xdr:col>
      <xdr:colOff>0</xdr:colOff>
      <xdr:row>62</xdr:row>
      <xdr:rowOff>0</xdr:rowOff>
    </xdr:to>
    <xdr:pic>
      <xdr:nvPicPr>
        <xdr:cNvPr id="2" name="Picture 4" descr="memorandumHKS"/>
        <xdr:cNvPicPr preferRelativeResize="1">
          <a:picLocks noChangeAspect="1"/>
        </xdr:cNvPicPr>
      </xdr:nvPicPr>
      <xdr:blipFill>
        <a:blip r:embed="rId1"/>
        <a:srcRect l="3364" r="78506"/>
        <a:stretch>
          <a:fillRect/>
        </a:stretch>
      </xdr:blipFill>
      <xdr:spPr>
        <a:xfrm>
          <a:off x="0" y="10544175"/>
          <a:ext cx="942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4</xdr:col>
      <xdr:colOff>0</xdr:colOff>
      <xdr:row>3</xdr:row>
      <xdr:rowOff>142875</xdr:rowOff>
    </xdr:to>
    <xdr:pic>
      <xdr:nvPicPr>
        <xdr:cNvPr id="3" name="Picture 6" descr="memorandumHKS"/>
        <xdr:cNvPicPr preferRelativeResize="1">
          <a:picLocks noChangeAspect="1"/>
        </xdr:cNvPicPr>
      </xdr:nvPicPr>
      <xdr:blipFill>
        <a:blip r:embed="rId1"/>
        <a:srcRect l="3364" r="78506"/>
        <a:stretch>
          <a:fillRect/>
        </a:stretch>
      </xdr:blipFill>
      <xdr:spPr>
        <a:xfrm>
          <a:off x="0" y="9525"/>
          <a:ext cx="9429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314325</xdr:colOff>
      <xdr:row>1</xdr:row>
      <xdr:rowOff>38100</xdr:rowOff>
    </xdr:from>
    <xdr:to>
      <xdr:col>9</xdr:col>
      <xdr:colOff>0</xdr:colOff>
      <xdr:row>2</xdr:row>
      <xdr:rowOff>352425</xdr:rowOff>
    </xdr:to>
    <xdr:pic>
      <xdr:nvPicPr>
        <xdr:cNvPr id="1" name="Picture 2" descr="h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371475"/>
          <a:ext cx="7524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352"/>
  <sheetViews>
    <sheetView zoomScalePageLayoutView="0" workbookViewId="0" topLeftCell="A1">
      <selection activeCell="S59" sqref="S59"/>
    </sheetView>
  </sheetViews>
  <sheetFormatPr defaultColWidth="9.140625" defaultRowHeight="12.75"/>
  <cols>
    <col min="1" max="1" width="2.00390625" style="27" customWidth="1"/>
    <col min="2" max="2" width="6.00390625" style="27" customWidth="1"/>
    <col min="3" max="3" width="4.140625" style="27" bestFit="1" customWidth="1"/>
    <col min="4" max="4" width="2.00390625" style="27" customWidth="1"/>
    <col min="5" max="5" width="6.8515625" style="27" customWidth="1"/>
    <col min="6" max="6" width="4.140625" style="27" customWidth="1"/>
    <col min="7" max="8" width="4.421875" style="27" customWidth="1"/>
    <col min="9" max="9" width="5.28125" style="27" customWidth="1"/>
    <col min="10" max="10" width="3.28125" style="27" customWidth="1"/>
    <col min="11" max="11" width="2.421875" style="27" customWidth="1"/>
    <col min="12" max="12" width="1.421875" style="27" customWidth="1"/>
    <col min="13" max="13" width="4.00390625" style="27" customWidth="1"/>
    <col min="14" max="15" width="2.00390625" style="27" customWidth="1"/>
    <col min="16" max="16" width="6.00390625" style="27" customWidth="1"/>
    <col min="17" max="17" width="4.140625" style="27" bestFit="1" customWidth="1"/>
    <col min="18" max="18" width="2.00390625" style="27" customWidth="1"/>
    <col min="19" max="19" width="6.8515625" style="27" customWidth="1"/>
    <col min="20" max="20" width="4.140625" style="27" customWidth="1"/>
    <col min="21" max="22" width="4.421875" style="27" customWidth="1"/>
    <col min="23" max="23" width="5.28125" style="27" customWidth="1"/>
    <col min="24" max="24" width="3.28125" style="27" customWidth="1"/>
    <col min="25" max="25" width="2.421875" style="27" customWidth="1"/>
    <col min="26" max="26" width="1.421875" style="27" customWidth="1"/>
    <col min="27" max="27" width="4.00390625" style="27" customWidth="1"/>
    <col min="28" max="29" width="9.140625" style="81" customWidth="1"/>
    <col min="30" max="30" width="11.140625" style="81" customWidth="1"/>
    <col min="31" max="31" width="20.7109375" style="81" customWidth="1"/>
    <col min="32" max="16384" width="9.140625" style="81" customWidth="1"/>
  </cols>
  <sheetData>
    <row r="1" spans="2:27" s="27" customFormat="1" ht="22.5">
      <c r="B1" s="1"/>
      <c r="C1" s="272" t="s">
        <v>3</v>
      </c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</row>
    <row r="2" spans="1:19" s="27" customFormat="1" ht="22.5">
      <c r="A2" s="274"/>
      <c r="B2" s="274"/>
      <c r="C2" s="274"/>
      <c r="H2" s="275" t="s">
        <v>4</v>
      </c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</row>
    <row r="3" spans="1:14" s="27" customFormat="1" ht="10.5" customHeight="1">
      <c r="A3" s="274"/>
      <c r="B3" s="274"/>
      <c r="C3" s="274"/>
      <c r="F3" s="27" t="s">
        <v>5</v>
      </c>
      <c r="N3" s="28"/>
    </row>
    <row r="4" spans="1:27" s="27" customFormat="1" ht="13.5" customHeight="1" thickBot="1">
      <c r="A4" s="274"/>
      <c r="B4" s="274"/>
      <c r="C4" s="274"/>
      <c r="E4" s="278" t="s">
        <v>6</v>
      </c>
      <c r="F4" s="278"/>
      <c r="G4" s="277">
        <f>CONCATENATE(radni!C4)</f>
      </c>
      <c r="H4" s="277"/>
      <c r="I4" s="277"/>
      <c r="J4" s="277"/>
      <c r="K4" s="277"/>
      <c r="L4" s="277"/>
      <c r="M4" s="277"/>
      <c r="N4" s="277"/>
      <c r="O4" s="277"/>
      <c r="P4" s="277"/>
      <c r="Q4" s="277"/>
      <c r="S4" s="30" t="s">
        <v>7</v>
      </c>
      <c r="T4" s="137">
        <f>CONCATENATE(radni!O4)</f>
      </c>
      <c r="U4" s="31" t="s">
        <v>8</v>
      </c>
      <c r="V4" s="137">
        <f>CONCATENATE(radni!R4)</f>
      </c>
      <c r="W4" s="32" t="s">
        <v>9</v>
      </c>
      <c r="X4" s="276">
        <f>CONCATENATE(radni!C3)</f>
      </c>
      <c r="Y4" s="276"/>
      <c r="Z4" s="276"/>
      <c r="AA4" s="276"/>
    </row>
    <row r="5" spans="1:27" s="27" customFormat="1" ht="12.75" customHeight="1">
      <c r="A5" s="274"/>
      <c r="B5" s="274"/>
      <c r="C5" s="274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</row>
    <row r="6" spans="1:27" s="27" customFormat="1" ht="13.5" customHeight="1" thickBot="1">
      <c r="A6" s="269" t="s">
        <v>10</v>
      </c>
      <c r="B6" s="269"/>
      <c r="C6" s="268">
        <f>CONCATENATE(radni!C5)</f>
      </c>
      <c r="D6" s="268"/>
      <c r="E6" s="268"/>
      <c r="F6" s="268"/>
      <c r="G6" s="268"/>
      <c r="H6" s="268"/>
      <c r="I6" s="268"/>
      <c r="J6" s="269" t="s">
        <v>11</v>
      </c>
      <c r="K6" s="269"/>
      <c r="L6" s="269"/>
      <c r="M6" s="268">
        <f>CONCATENATE(radni!N5)</f>
      </c>
      <c r="N6" s="268"/>
      <c r="O6" s="268"/>
      <c r="P6" s="268"/>
      <c r="Q6" s="268"/>
      <c r="R6" s="268"/>
      <c r="S6" s="268"/>
      <c r="T6" s="268"/>
      <c r="U6" s="367" t="s">
        <v>12</v>
      </c>
      <c r="V6" s="367"/>
      <c r="W6" s="2">
        <f>CONCATENATE(radni!C6)</f>
      </c>
      <c r="X6" s="367" t="s">
        <v>13</v>
      </c>
      <c r="Y6" s="367"/>
      <c r="Z6" s="270">
        <f>CONCATENATE(radni!G6)</f>
      </c>
      <c r="AA6" s="271"/>
    </row>
    <row r="7" spans="5:13" s="27" customFormat="1" ht="6" customHeight="1" thickBot="1">
      <c r="E7" s="29"/>
      <c r="F7" s="29"/>
      <c r="G7" s="29"/>
      <c r="H7" s="29"/>
      <c r="I7" s="29"/>
      <c r="J7" s="29"/>
      <c r="K7" s="29"/>
      <c r="L7" s="29"/>
      <c r="M7" s="29"/>
    </row>
    <row r="8" spans="1:27" s="27" customFormat="1" ht="13.5" thickBot="1">
      <c r="A8" s="285" t="s">
        <v>14</v>
      </c>
      <c r="B8" s="286"/>
      <c r="C8" s="286"/>
      <c r="D8" s="286"/>
      <c r="E8" s="287"/>
      <c r="F8" s="288" t="s">
        <v>15</v>
      </c>
      <c r="G8" s="289"/>
      <c r="H8" s="289"/>
      <c r="I8" s="289"/>
      <c r="J8" s="289"/>
      <c r="K8" s="289"/>
      <c r="L8" s="289"/>
      <c r="M8" s="290"/>
      <c r="N8" s="34"/>
      <c r="O8" s="285" t="s">
        <v>14</v>
      </c>
      <c r="P8" s="286"/>
      <c r="Q8" s="286"/>
      <c r="R8" s="286"/>
      <c r="S8" s="287"/>
      <c r="T8" s="291" t="s">
        <v>16</v>
      </c>
      <c r="U8" s="292"/>
      <c r="V8" s="292"/>
      <c r="W8" s="292"/>
      <c r="X8" s="292"/>
      <c r="Y8" s="292"/>
      <c r="Z8" s="292"/>
      <c r="AA8" s="293"/>
    </row>
    <row r="9" spans="1:27" s="27" customFormat="1" ht="12.75" customHeight="1">
      <c r="A9" s="279" t="s">
        <v>17</v>
      </c>
      <c r="B9" s="280"/>
      <c r="C9" s="280"/>
      <c r="D9" s="280"/>
      <c r="E9" s="281"/>
      <c r="F9" s="282">
        <f>CONCATENATE(radni!C1)</f>
      </c>
      <c r="G9" s="283"/>
      <c r="H9" s="283"/>
      <c r="I9" s="283"/>
      <c r="J9" s="283"/>
      <c r="K9" s="283"/>
      <c r="L9" s="283"/>
      <c r="M9" s="284"/>
      <c r="N9" s="34"/>
      <c r="O9" s="279" t="s">
        <v>17</v>
      </c>
      <c r="P9" s="280"/>
      <c r="Q9" s="280"/>
      <c r="R9" s="280"/>
      <c r="S9" s="281"/>
      <c r="T9" s="282">
        <f>CONCATENATE(radni!C2)</f>
      </c>
      <c r="U9" s="283"/>
      <c r="V9" s="283"/>
      <c r="W9" s="283"/>
      <c r="X9" s="283"/>
      <c r="Y9" s="283"/>
      <c r="Z9" s="283"/>
      <c r="AA9" s="284"/>
    </row>
    <row r="10" spans="1:27" s="27" customFormat="1" ht="13.5" customHeight="1" thickBot="1">
      <c r="A10" s="297" t="s">
        <v>89</v>
      </c>
      <c r="B10" s="298"/>
      <c r="C10" s="299" t="s">
        <v>18</v>
      </c>
      <c r="D10" s="300"/>
      <c r="E10" s="35" t="s">
        <v>19</v>
      </c>
      <c r="F10" s="36" t="s">
        <v>20</v>
      </c>
      <c r="G10" s="301">
        <f>CONCATENATE(radni!L1)</f>
      </c>
      <c r="H10" s="301"/>
      <c r="I10" s="301"/>
      <c r="J10" s="301"/>
      <c r="K10" s="301"/>
      <c r="L10" s="301"/>
      <c r="M10" s="302"/>
      <c r="N10" s="34"/>
      <c r="O10" s="297" t="s">
        <v>89</v>
      </c>
      <c r="P10" s="298"/>
      <c r="Q10" s="303" t="s">
        <v>18</v>
      </c>
      <c r="R10" s="304"/>
      <c r="S10" s="37" t="s">
        <v>19</v>
      </c>
      <c r="T10" s="36" t="s">
        <v>20</v>
      </c>
      <c r="U10" s="301">
        <f>CONCATENATE(radni!L2)</f>
      </c>
      <c r="V10" s="301"/>
      <c r="W10" s="301"/>
      <c r="X10" s="301"/>
      <c r="Y10" s="301"/>
      <c r="Z10" s="301"/>
      <c r="AA10" s="302"/>
    </row>
    <row r="11" spans="1:27" s="27" customFormat="1" ht="13.5" thickBot="1">
      <c r="A11" s="305">
        <f>CONCATENATE(radni!A14)</f>
      </c>
      <c r="B11" s="306"/>
      <c r="C11" s="306"/>
      <c r="D11" s="306"/>
      <c r="E11" s="307"/>
      <c r="F11" s="38" t="s">
        <v>21</v>
      </c>
      <c r="G11" s="39" t="s">
        <v>22</v>
      </c>
      <c r="H11" s="39" t="s">
        <v>23</v>
      </c>
      <c r="I11" s="39" t="s">
        <v>24</v>
      </c>
      <c r="J11" s="294" t="s">
        <v>25</v>
      </c>
      <c r="K11" s="295"/>
      <c r="L11" s="294" t="s">
        <v>26</v>
      </c>
      <c r="M11" s="296"/>
      <c r="N11" s="34"/>
      <c r="O11" s="305">
        <f>CONCATENATE(radni!M14)</f>
      </c>
      <c r="P11" s="306"/>
      <c r="Q11" s="306"/>
      <c r="R11" s="306"/>
      <c r="S11" s="307"/>
      <c r="T11" s="38" t="s">
        <v>21</v>
      </c>
      <c r="U11" s="39" t="s">
        <v>22</v>
      </c>
      <c r="V11" s="39" t="s">
        <v>23</v>
      </c>
      <c r="W11" s="39" t="s">
        <v>24</v>
      </c>
      <c r="X11" s="294" t="s">
        <v>25</v>
      </c>
      <c r="Y11" s="295"/>
      <c r="Z11" s="294" t="s">
        <v>26</v>
      </c>
      <c r="AA11" s="296"/>
    </row>
    <row r="12" spans="1:27" s="27" customFormat="1" ht="13.5" customHeight="1" thickBot="1">
      <c r="A12" s="308">
        <f>CONCATENATE(radni!A15)</f>
      </c>
      <c r="B12" s="309"/>
      <c r="C12" s="310"/>
      <c r="D12" s="311"/>
      <c r="E12" s="40"/>
      <c r="F12" s="41">
        <f>radni!E15</f>
        <v>0</v>
      </c>
      <c r="G12" s="41">
        <f>radni!F15</f>
        <v>0</v>
      </c>
      <c r="H12" s="42">
        <f>I12-G12</f>
        <v>0</v>
      </c>
      <c r="I12" s="43">
        <f>radni!H15</f>
        <v>0</v>
      </c>
      <c r="J12" s="312">
        <f>IF(I12&gt;0,IF(I12&gt;W12,1,IF(I12&lt;W12,0,IF(I12=W12,0.5))),"")</f>
      </c>
      <c r="K12" s="313"/>
      <c r="L12" s="314">
        <f>IF(I16&gt;0,IF(J16&gt;X16,1,IF(J16&lt;X16,0,IF(J16=X16,IF(I16&gt;W16,1,IF(I16&lt;W16,0,IF(I16=W16,0.5,)))))),0)</f>
        <v>0</v>
      </c>
      <c r="M12" s="315"/>
      <c r="N12" s="34"/>
      <c r="O12" s="308">
        <f>CONCATENATE(radni!M15)</f>
      </c>
      <c r="P12" s="309"/>
      <c r="Q12" s="310"/>
      <c r="R12" s="311"/>
      <c r="S12" s="40"/>
      <c r="T12" s="41">
        <f>radni!Q15</f>
        <v>0</v>
      </c>
      <c r="U12" s="41">
        <f>radni!R15</f>
        <v>0</v>
      </c>
      <c r="V12" s="42">
        <f>W12-U12</f>
        <v>0</v>
      </c>
      <c r="W12" s="43">
        <f>radni!T15</f>
        <v>0</v>
      </c>
      <c r="X12" s="312">
        <f>IF(W12&gt;0,IF(W12&gt;I12,1,IF(W12&lt;I12,0,IF(W12=I12,0.5))),"")</f>
      </c>
      <c r="Y12" s="313"/>
      <c r="Z12" s="314">
        <f>IF(W16&gt;0,IF(X16&gt;J16,1,IF(X16&lt;J16,0,IF(X16=J16,IF(W16&gt;I16,1,IF(W16&lt;I16,0,IF(W16=I16,0.5,)))))),0)</f>
        <v>0</v>
      </c>
      <c r="AA12" s="315"/>
    </row>
    <row r="13" spans="1:27" s="27" customFormat="1" ht="12.75" customHeight="1">
      <c r="A13" s="44" t="s">
        <v>27</v>
      </c>
      <c r="B13" s="320">
        <f>CONCATENATE(radni!A16)</f>
      </c>
      <c r="C13" s="321"/>
      <c r="D13" s="321"/>
      <c r="E13" s="322"/>
      <c r="F13" s="41">
        <f>radni!E16</f>
        <v>0</v>
      </c>
      <c r="G13" s="41">
        <f>radni!F16</f>
        <v>0</v>
      </c>
      <c r="H13" s="42">
        <f>I13-G13</f>
        <v>0</v>
      </c>
      <c r="I13" s="43">
        <f>radni!H16</f>
        <v>0</v>
      </c>
      <c r="J13" s="312">
        <f>IF(I13&gt;0,IF(I13&gt;W13,1,IF(I13&lt;W13,0,IF(I13=W13,0.5))),"")</f>
      </c>
      <c r="K13" s="313"/>
      <c r="L13" s="316"/>
      <c r="M13" s="317"/>
      <c r="N13" s="34"/>
      <c r="O13" s="44" t="s">
        <v>27</v>
      </c>
      <c r="P13" s="320">
        <f>CONCATENATE(radni!M16)</f>
      </c>
      <c r="Q13" s="321"/>
      <c r="R13" s="321"/>
      <c r="S13" s="322"/>
      <c r="T13" s="41">
        <f>radni!Q16</f>
        <v>0</v>
      </c>
      <c r="U13" s="41">
        <f>radni!R16</f>
        <v>0</v>
      </c>
      <c r="V13" s="42">
        <f>W13-U13</f>
        <v>0</v>
      </c>
      <c r="W13" s="43">
        <f>radni!T16</f>
        <v>0</v>
      </c>
      <c r="X13" s="312">
        <f>IF(W13&gt;0,IF(W13&gt;I13,1,IF(W13&lt;I13,0,IF(W13=I13,0.5))),"")</f>
      </c>
      <c r="Y13" s="313"/>
      <c r="Z13" s="316"/>
      <c r="AA13" s="317"/>
    </row>
    <row r="14" spans="1:27" s="27" customFormat="1" ht="13.5" customHeight="1" thickBot="1">
      <c r="A14" s="308">
        <f>CONCATENATE(radni!A17)</f>
      </c>
      <c r="B14" s="309"/>
      <c r="C14" s="323">
        <f>CONCATENATE(radni!B17)</f>
      </c>
      <c r="D14" s="324"/>
      <c r="E14" s="45">
        <f>CONCATENATE(radni!D17)</f>
      </c>
      <c r="F14" s="41">
        <f>radni!E17</f>
        <v>0</v>
      </c>
      <c r="G14" s="41">
        <f>radni!F17</f>
        <v>0</v>
      </c>
      <c r="H14" s="42">
        <f>I14-G14</f>
        <v>0</v>
      </c>
      <c r="I14" s="43">
        <f>radni!H17</f>
        <v>0</v>
      </c>
      <c r="J14" s="312">
        <f>IF(I14&gt;0,IF(I14&gt;W14,1,IF(I14&lt;W14,0,IF(I14=W14,0.5))),"")</f>
      </c>
      <c r="K14" s="313"/>
      <c r="L14" s="316"/>
      <c r="M14" s="317"/>
      <c r="N14" s="34"/>
      <c r="O14" s="308">
        <f>CONCATENATE(radni!M17)</f>
      </c>
      <c r="P14" s="309"/>
      <c r="Q14" s="323">
        <f>CONCATENATE(radni!N17)</f>
      </c>
      <c r="R14" s="324"/>
      <c r="S14" s="45">
        <f>CONCATENATE(radni!P17)</f>
      </c>
      <c r="T14" s="41">
        <f>radni!Q17</f>
        <v>0</v>
      </c>
      <c r="U14" s="41">
        <f>radni!R17</f>
        <v>0</v>
      </c>
      <c r="V14" s="42">
        <f>W14-U14</f>
        <v>0</v>
      </c>
      <c r="W14" s="43">
        <f>radni!T17</f>
        <v>0</v>
      </c>
      <c r="X14" s="312">
        <f>IF(W14&gt;0,IF(W14&gt;I14,1,IF(W14&lt;I14,0,IF(W14=I14,0.5))),"")</f>
      </c>
      <c r="Y14" s="313"/>
      <c r="Z14" s="316"/>
      <c r="AA14" s="317"/>
    </row>
    <row r="15" spans="1:27" s="27" customFormat="1" ht="13.5" customHeight="1" thickBot="1">
      <c r="A15" s="44" t="s">
        <v>28</v>
      </c>
      <c r="B15" s="320">
        <f>CONCATENATE(radni!A18)</f>
      </c>
      <c r="C15" s="321"/>
      <c r="D15" s="321"/>
      <c r="E15" s="322"/>
      <c r="F15" s="46">
        <f>radni!E18</f>
        <v>0</v>
      </c>
      <c r="G15" s="46">
        <f>radni!F18</f>
        <v>0</v>
      </c>
      <c r="H15" s="47">
        <f>I15-G15</f>
        <v>0</v>
      </c>
      <c r="I15" s="48">
        <f>radni!H18</f>
        <v>0</v>
      </c>
      <c r="J15" s="325">
        <f>IF(I15&gt;0,IF(I15&gt;W15,1,IF(I15&lt;W15,0,IF(I15=W15,0.5))),"")</f>
      </c>
      <c r="K15" s="326"/>
      <c r="L15" s="316"/>
      <c r="M15" s="317"/>
      <c r="N15" s="34"/>
      <c r="O15" s="44" t="s">
        <v>28</v>
      </c>
      <c r="P15" s="320">
        <f>CONCATENATE(radni!M18)</f>
      </c>
      <c r="Q15" s="321"/>
      <c r="R15" s="321"/>
      <c r="S15" s="322"/>
      <c r="T15" s="46">
        <f>radni!Q18</f>
        <v>0</v>
      </c>
      <c r="U15" s="46">
        <f>radni!R18</f>
        <v>0</v>
      </c>
      <c r="V15" s="47">
        <f>W15-U15</f>
        <v>0</v>
      </c>
      <c r="W15" s="48">
        <f>radni!T18</f>
        <v>0</v>
      </c>
      <c r="X15" s="325">
        <f>IF(W15&gt;0,IF(W15&gt;I15,1,IF(W15&lt;I15,0,IF(W15=I15,0.5))),"")</f>
      </c>
      <c r="Y15" s="326"/>
      <c r="Z15" s="316"/>
      <c r="AA15" s="317"/>
    </row>
    <row r="16" spans="1:27" s="27" customFormat="1" ht="13.5" customHeight="1" thickBot="1">
      <c r="A16" s="308">
        <f>CONCATENATE(radni!A19)</f>
      </c>
      <c r="B16" s="309"/>
      <c r="C16" s="323">
        <f>CONCATENATE(radni!B19)</f>
      </c>
      <c r="D16" s="324"/>
      <c r="E16" s="45">
        <f>CONCATENATE(radni!D19)</f>
      </c>
      <c r="F16" s="49">
        <f>SUM(F12:F15)</f>
        <v>0</v>
      </c>
      <c r="G16" s="50">
        <f>SUM(G12:G15)</f>
        <v>0</v>
      </c>
      <c r="H16" s="50">
        <f>SUM(H12:H15)</f>
        <v>0</v>
      </c>
      <c r="I16" s="50">
        <f>SUM(I12:I15)</f>
        <v>0</v>
      </c>
      <c r="J16" s="327">
        <f>SUM(J12:K15)</f>
        <v>0</v>
      </c>
      <c r="K16" s="328"/>
      <c r="L16" s="318"/>
      <c r="M16" s="319"/>
      <c r="N16" s="34"/>
      <c r="O16" s="308">
        <f>CONCATENATE(radni!M19)</f>
      </c>
      <c r="P16" s="309"/>
      <c r="Q16" s="323">
        <f>CONCATENATE(radni!N19)</f>
      </c>
      <c r="R16" s="324"/>
      <c r="S16" s="45">
        <f>CONCATENATE(radni!P19)</f>
      </c>
      <c r="T16" s="49">
        <f>SUM(T12:T15)</f>
        <v>0</v>
      </c>
      <c r="U16" s="50">
        <f>SUM(U12:U15)</f>
        <v>0</v>
      </c>
      <c r="V16" s="50">
        <f>SUM(V12:V15)</f>
        <v>0</v>
      </c>
      <c r="W16" s="50">
        <f>SUM(W12:W15)</f>
        <v>0</v>
      </c>
      <c r="X16" s="327">
        <f>SUM(X12:Y15)</f>
        <v>0</v>
      </c>
      <c r="Y16" s="328"/>
      <c r="Z16" s="318"/>
      <c r="AA16" s="319"/>
    </row>
    <row r="17" spans="1:27" s="27" customFormat="1" ht="6" customHeight="1" thickBot="1">
      <c r="A17" s="51"/>
      <c r="B17" s="51"/>
      <c r="C17" s="51"/>
      <c r="D17" s="51"/>
      <c r="E17" s="51"/>
      <c r="F17" s="34"/>
      <c r="G17" s="34"/>
      <c r="H17" s="34"/>
      <c r="I17" s="34"/>
      <c r="J17" s="52"/>
      <c r="K17" s="34"/>
      <c r="L17" s="34"/>
      <c r="M17" s="34"/>
      <c r="N17" s="34"/>
      <c r="O17" s="51"/>
      <c r="P17" s="51"/>
      <c r="Q17" s="51"/>
      <c r="R17" s="51"/>
      <c r="S17" s="51"/>
      <c r="T17" s="34"/>
      <c r="U17" s="34"/>
      <c r="V17" s="34"/>
      <c r="W17" s="34"/>
      <c r="X17" s="34"/>
      <c r="Y17" s="34"/>
      <c r="Z17" s="34"/>
      <c r="AA17" s="34"/>
    </row>
    <row r="18" spans="1:27" s="27" customFormat="1" ht="13.5" thickBot="1">
      <c r="A18" s="305">
        <f>CONCATENATE(radni!A21)</f>
      </c>
      <c r="B18" s="306"/>
      <c r="C18" s="306"/>
      <c r="D18" s="306"/>
      <c r="E18" s="307"/>
      <c r="F18" s="38" t="s">
        <v>21</v>
      </c>
      <c r="G18" s="39" t="s">
        <v>22</v>
      </c>
      <c r="H18" s="39" t="s">
        <v>23</v>
      </c>
      <c r="I18" s="39" t="s">
        <v>24</v>
      </c>
      <c r="J18" s="294" t="s">
        <v>25</v>
      </c>
      <c r="K18" s="295"/>
      <c r="L18" s="294" t="s">
        <v>26</v>
      </c>
      <c r="M18" s="296"/>
      <c r="N18" s="34"/>
      <c r="O18" s="305">
        <f>CONCATENATE(radni!M21)</f>
      </c>
      <c r="P18" s="306"/>
      <c r="Q18" s="306"/>
      <c r="R18" s="306"/>
      <c r="S18" s="307"/>
      <c r="T18" s="38" t="s">
        <v>21</v>
      </c>
      <c r="U18" s="39" t="s">
        <v>22</v>
      </c>
      <c r="V18" s="39" t="s">
        <v>23</v>
      </c>
      <c r="W18" s="39" t="s">
        <v>24</v>
      </c>
      <c r="X18" s="294" t="s">
        <v>25</v>
      </c>
      <c r="Y18" s="295"/>
      <c r="Z18" s="294" t="s">
        <v>26</v>
      </c>
      <c r="AA18" s="296"/>
    </row>
    <row r="19" spans="1:27" s="27" customFormat="1" ht="13.5" customHeight="1" thickBot="1">
      <c r="A19" s="308">
        <f>CONCATENATE(radni!A22)</f>
      </c>
      <c r="B19" s="309"/>
      <c r="C19" s="310"/>
      <c r="D19" s="311"/>
      <c r="E19" s="40"/>
      <c r="F19" s="41">
        <f>radni!E22</f>
        <v>0</v>
      </c>
      <c r="G19" s="41">
        <f>radni!F22</f>
        <v>0</v>
      </c>
      <c r="H19" s="42">
        <f>I19-G19</f>
        <v>0</v>
      </c>
      <c r="I19" s="43">
        <f>radni!H22</f>
        <v>0</v>
      </c>
      <c r="J19" s="312">
        <f>IF(I19&gt;0,IF(I19&gt;W19,1,IF(I19&lt;W19,0,IF(I19=W19,0.5))),"")</f>
      </c>
      <c r="K19" s="313"/>
      <c r="L19" s="314">
        <f>IF(I23&gt;0,IF(J23&gt;X23,1,IF(J23&lt;X23,0,IF(J23=X23,IF(I23&gt;W23,1,IF(I23&lt;W23,0,IF(I23=W23,0.5,)))))),0)</f>
        <v>0</v>
      </c>
      <c r="M19" s="315"/>
      <c r="N19" s="34"/>
      <c r="O19" s="308">
        <f>CONCATENATE(radni!M22)</f>
      </c>
      <c r="P19" s="309"/>
      <c r="Q19" s="310"/>
      <c r="R19" s="311"/>
      <c r="S19" s="40"/>
      <c r="T19" s="41">
        <f>radni!Q22</f>
        <v>0</v>
      </c>
      <c r="U19" s="41">
        <f>radni!R22</f>
        <v>0</v>
      </c>
      <c r="V19" s="42">
        <f>W19-U19</f>
        <v>0</v>
      </c>
      <c r="W19" s="43">
        <f>radni!T22</f>
        <v>0</v>
      </c>
      <c r="X19" s="312">
        <f>IF(W19&gt;0,IF(W19&gt;I19,1,IF(W19&lt;I19,0,IF(W19=I19,0.5))),"")</f>
      </c>
      <c r="Y19" s="313"/>
      <c r="Z19" s="314">
        <f>IF(W23&gt;0,IF(X23&gt;J23,1,IF(X23&lt;J23,0,IF(X23=J23,IF(W23&gt;I23,1,IF(W23&lt;I23,0,IF(W23=I23,0.5,)))))),0)</f>
        <v>0</v>
      </c>
      <c r="AA19" s="315"/>
    </row>
    <row r="20" spans="1:27" s="27" customFormat="1" ht="12.75" customHeight="1">
      <c r="A20" s="44" t="s">
        <v>27</v>
      </c>
      <c r="B20" s="320">
        <f>CONCATENATE(radni!A23)</f>
      </c>
      <c r="C20" s="321"/>
      <c r="D20" s="321"/>
      <c r="E20" s="322"/>
      <c r="F20" s="41">
        <f>radni!E23</f>
        <v>0</v>
      </c>
      <c r="G20" s="41">
        <f>radni!F23</f>
        <v>0</v>
      </c>
      <c r="H20" s="42">
        <f>I20-G20</f>
        <v>0</v>
      </c>
      <c r="I20" s="43">
        <f>radni!H23</f>
        <v>0</v>
      </c>
      <c r="J20" s="312">
        <f>IF(I20&gt;0,IF(I20&gt;W20,1,IF(I20&lt;W20,0,IF(I20=W20,0.5))),"")</f>
      </c>
      <c r="K20" s="313"/>
      <c r="L20" s="316"/>
      <c r="M20" s="317"/>
      <c r="N20" s="34"/>
      <c r="O20" s="44" t="s">
        <v>27</v>
      </c>
      <c r="P20" s="320">
        <f>CONCATENATE(radni!M23)</f>
      </c>
      <c r="Q20" s="321"/>
      <c r="R20" s="321"/>
      <c r="S20" s="322"/>
      <c r="T20" s="41">
        <f>radni!Q23</f>
        <v>0</v>
      </c>
      <c r="U20" s="41">
        <f>radni!R23</f>
        <v>0</v>
      </c>
      <c r="V20" s="42">
        <f>W20-U20</f>
        <v>0</v>
      </c>
      <c r="W20" s="43">
        <f>radni!T23</f>
        <v>0</v>
      </c>
      <c r="X20" s="312">
        <f>IF(W20&gt;0,IF(W20&gt;I20,1,IF(W20&lt;I20,0,IF(W20=I20,0.5))),"")</f>
      </c>
      <c r="Y20" s="313"/>
      <c r="Z20" s="316"/>
      <c r="AA20" s="317"/>
    </row>
    <row r="21" spans="1:27" s="27" customFormat="1" ht="13.5" customHeight="1" thickBot="1">
      <c r="A21" s="308">
        <f>CONCATENATE(radni!A24)</f>
      </c>
      <c r="B21" s="309"/>
      <c r="C21" s="323">
        <f>CONCATENATE(radni!B24)</f>
      </c>
      <c r="D21" s="324"/>
      <c r="E21" s="45">
        <f>CONCATENATE(radni!D24)</f>
      </c>
      <c r="F21" s="41">
        <f>radni!E24</f>
        <v>0</v>
      </c>
      <c r="G21" s="41">
        <f>radni!F24</f>
        <v>0</v>
      </c>
      <c r="H21" s="42">
        <f>I21-G21</f>
        <v>0</v>
      </c>
      <c r="I21" s="43">
        <f>radni!H24</f>
        <v>0</v>
      </c>
      <c r="J21" s="312">
        <f>IF(I21&gt;0,IF(I21&gt;W21,1,IF(I21&lt;W21,0,IF(I21=W21,0.5))),"")</f>
      </c>
      <c r="K21" s="313"/>
      <c r="L21" s="316"/>
      <c r="M21" s="317"/>
      <c r="N21" s="34"/>
      <c r="O21" s="308">
        <f>CONCATENATE(radni!M24)</f>
      </c>
      <c r="P21" s="309"/>
      <c r="Q21" s="323">
        <f>CONCATENATE(radni!N24)</f>
      </c>
      <c r="R21" s="324"/>
      <c r="S21" s="45">
        <f>CONCATENATE(radni!P24)</f>
      </c>
      <c r="T21" s="41">
        <f>radni!Q24</f>
        <v>0</v>
      </c>
      <c r="U21" s="41">
        <f>radni!R24</f>
        <v>0</v>
      </c>
      <c r="V21" s="42">
        <f>W21-U21</f>
        <v>0</v>
      </c>
      <c r="W21" s="43">
        <f>radni!T24</f>
        <v>0</v>
      </c>
      <c r="X21" s="312">
        <f>IF(W21&gt;0,IF(W21&gt;I21,1,IF(W21&lt;I21,0,IF(W21=I21,0.5))),"")</f>
      </c>
      <c r="Y21" s="313"/>
      <c r="Z21" s="316"/>
      <c r="AA21" s="317"/>
    </row>
    <row r="22" spans="1:27" s="27" customFormat="1" ht="13.5" customHeight="1" thickBot="1">
      <c r="A22" s="44" t="s">
        <v>28</v>
      </c>
      <c r="B22" s="320">
        <f>CONCATENATE(radni!A25)</f>
      </c>
      <c r="C22" s="321"/>
      <c r="D22" s="321"/>
      <c r="E22" s="322"/>
      <c r="F22" s="46">
        <f>radni!E25</f>
        <v>0</v>
      </c>
      <c r="G22" s="46">
        <f>radni!F25</f>
        <v>0</v>
      </c>
      <c r="H22" s="47">
        <f>I22-G22</f>
        <v>0</v>
      </c>
      <c r="I22" s="48">
        <f>radni!H25</f>
        <v>0</v>
      </c>
      <c r="J22" s="325">
        <f>IF(I22&gt;0,IF(I22&gt;W22,1,IF(I22&lt;W22,0,IF(I22=W22,0.5))),"")</f>
      </c>
      <c r="K22" s="326"/>
      <c r="L22" s="316"/>
      <c r="M22" s="317"/>
      <c r="N22" s="34"/>
      <c r="O22" s="44" t="s">
        <v>28</v>
      </c>
      <c r="P22" s="320">
        <f>CONCATENATE(radni!M25)</f>
      </c>
      <c r="Q22" s="321"/>
      <c r="R22" s="321"/>
      <c r="S22" s="322"/>
      <c r="T22" s="46">
        <f>radni!Q25</f>
        <v>0</v>
      </c>
      <c r="U22" s="46">
        <f>radni!R25</f>
        <v>0</v>
      </c>
      <c r="V22" s="47">
        <f>W22-U22</f>
        <v>0</v>
      </c>
      <c r="W22" s="48">
        <f>radni!T25</f>
        <v>0</v>
      </c>
      <c r="X22" s="325">
        <f>IF(W22&gt;0,IF(W22&gt;I22,1,IF(W22&lt;I22,0,IF(W22=I22,0.5))),"")</f>
      </c>
      <c r="Y22" s="326"/>
      <c r="Z22" s="316"/>
      <c r="AA22" s="317"/>
    </row>
    <row r="23" spans="1:27" s="27" customFormat="1" ht="13.5" customHeight="1" thickBot="1">
      <c r="A23" s="308">
        <f>CONCATENATE(radni!A26)</f>
      </c>
      <c r="B23" s="309"/>
      <c r="C23" s="323">
        <f>CONCATENATE(radni!B26)</f>
      </c>
      <c r="D23" s="324"/>
      <c r="E23" s="45">
        <f>CONCATENATE(radni!D26)</f>
      </c>
      <c r="F23" s="49">
        <f>SUM(F19:F22)</f>
        <v>0</v>
      </c>
      <c r="G23" s="50">
        <f>SUM(G19:G22)</f>
        <v>0</v>
      </c>
      <c r="H23" s="50">
        <f>SUM(H19:H22)</f>
        <v>0</v>
      </c>
      <c r="I23" s="50">
        <f>SUM(I19:I22)</f>
        <v>0</v>
      </c>
      <c r="J23" s="327">
        <f>SUM(J19:K22)</f>
        <v>0</v>
      </c>
      <c r="K23" s="328"/>
      <c r="L23" s="329"/>
      <c r="M23" s="319"/>
      <c r="N23" s="34"/>
      <c r="O23" s="308">
        <f>CONCATENATE(radni!M26)</f>
      </c>
      <c r="P23" s="309"/>
      <c r="Q23" s="323">
        <f>CONCATENATE(radni!N26)</f>
      </c>
      <c r="R23" s="324"/>
      <c r="S23" s="45">
        <f>CONCATENATE(radni!P26)</f>
      </c>
      <c r="T23" s="49">
        <f>SUM(T19:T22)</f>
        <v>0</v>
      </c>
      <c r="U23" s="50">
        <f>SUM(U19:U22)</f>
        <v>0</v>
      </c>
      <c r="V23" s="50">
        <f>SUM(V19:V22)</f>
        <v>0</v>
      </c>
      <c r="W23" s="50">
        <f>SUM(W19:W22)</f>
        <v>0</v>
      </c>
      <c r="X23" s="327">
        <f>SUM(X19:Y22)</f>
        <v>0</v>
      </c>
      <c r="Y23" s="328"/>
      <c r="Z23" s="318"/>
      <c r="AA23" s="319"/>
    </row>
    <row r="24" spans="1:27" s="27" customFormat="1" ht="6" customHeight="1" thickBot="1">
      <c r="A24" s="51"/>
      <c r="B24" s="51"/>
      <c r="C24" s="51"/>
      <c r="D24" s="51"/>
      <c r="E24" s="51"/>
      <c r="F24" s="34"/>
      <c r="G24" s="34"/>
      <c r="H24" s="34"/>
      <c r="I24" s="34"/>
      <c r="J24" s="52"/>
      <c r="K24" s="34"/>
      <c r="L24" s="34"/>
      <c r="M24" s="34"/>
      <c r="N24" s="34"/>
      <c r="O24" s="51"/>
      <c r="P24" s="51"/>
      <c r="Q24" s="51"/>
      <c r="R24" s="51"/>
      <c r="S24" s="51"/>
      <c r="T24" s="34"/>
      <c r="U24" s="34"/>
      <c r="V24" s="34"/>
      <c r="W24" s="34"/>
      <c r="X24" s="34"/>
      <c r="Y24" s="34"/>
      <c r="Z24" s="34"/>
      <c r="AA24" s="34"/>
    </row>
    <row r="25" spans="1:27" s="27" customFormat="1" ht="13.5" thickBot="1">
      <c r="A25" s="305">
        <f>CONCATENATE(radni!A28)</f>
      </c>
      <c r="B25" s="306"/>
      <c r="C25" s="306"/>
      <c r="D25" s="306"/>
      <c r="E25" s="307"/>
      <c r="F25" s="38" t="s">
        <v>21</v>
      </c>
      <c r="G25" s="39" t="s">
        <v>22</v>
      </c>
      <c r="H25" s="39" t="s">
        <v>23</v>
      </c>
      <c r="I25" s="39" t="s">
        <v>24</v>
      </c>
      <c r="J25" s="294" t="s">
        <v>25</v>
      </c>
      <c r="K25" s="295"/>
      <c r="L25" s="294" t="s">
        <v>26</v>
      </c>
      <c r="M25" s="296"/>
      <c r="N25" s="34"/>
      <c r="O25" s="305">
        <f>CONCATENATE(radni!M28)</f>
      </c>
      <c r="P25" s="306"/>
      <c r="Q25" s="306"/>
      <c r="R25" s="306"/>
      <c r="S25" s="307"/>
      <c r="T25" s="38" t="s">
        <v>21</v>
      </c>
      <c r="U25" s="39" t="s">
        <v>22</v>
      </c>
      <c r="V25" s="39" t="s">
        <v>23</v>
      </c>
      <c r="W25" s="39" t="s">
        <v>24</v>
      </c>
      <c r="X25" s="294" t="s">
        <v>25</v>
      </c>
      <c r="Y25" s="295"/>
      <c r="Z25" s="294" t="s">
        <v>26</v>
      </c>
      <c r="AA25" s="296"/>
    </row>
    <row r="26" spans="1:27" s="27" customFormat="1" ht="13.5" customHeight="1" thickBot="1">
      <c r="A26" s="308">
        <f>CONCATENATE(radni!A29)</f>
      </c>
      <c r="B26" s="309"/>
      <c r="C26" s="310"/>
      <c r="D26" s="311"/>
      <c r="E26" s="40"/>
      <c r="F26" s="41">
        <f>radni!E29</f>
        <v>0</v>
      </c>
      <c r="G26" s="41">
        <f>radni!F29</f>
        <v>0</v>
      </c>
      <c r="H26" s="42">
        <f>I26-G26</f>
        <v>0</v>
      </c>
      <c r="I26" s="43">
        <f>radni!H29</f>
        <v>0</v>
      </c>
      <c r="J26" s="312">
        <f>IF(I26&gt;0,IF(I26&gt;W26,1,IF(I26&lt;W26,0,IF(I26=W26,0.5))),"")</f>
      </c>
      <c r="K26" s="313"/>
      <c r="L26" s="314">
        <f>IF(I30&gt;0,IF(J30&gt;X30,1,IF(J30&lt;X30,0,IF(J30=X30,IF(I30&gt;W30,1,IF(I30&lt;W30,0,IF(I30=W30,0.5,)))))),0)</f>
        <v>0</v>
      </c>
      <c r="M26" s="315"/>
      <c r="N26" s="34"/>
      <c r="O26" s="308">
        <f>CONCATENATE(radni!M29)</f>
      </c>
      <c r="P26" s="309"/>
      <c r="Q26" s="310"/>
      <c r="R26" s="311"/>
      <c r="S26" s="40"/>
      <c r="T26" s="41">
        <f>radni!Q29</f>
        <v>0</v>
      </c>
      <c r="U26" s="41">
        <f>radni!R29</f>
        <v>0</v>
      </c>
      <c r="V26" s="42">
        <f>W26-U26</f>
        <v>0</v>
      </c>
      <c r="W26" s="43">
        <f>radni!T29</f>
        <v>0</v>
      </c>
      <c r="X26" s="312">
        <f>IF(W26&gt;0,IF(W26&gt;I26,1,IF(W26&lt;I26,0,IF(W26=I26,0.5))),"")</f>
      </c>
      <c r="Y26" s="313"/>
      <c r="Z26" s="314">
        <f>IF(W30&gt;0,IF(X30&gt;J30,1,IF(X30&lt;J30,0,IF(X30=J30,IF(W30&gt;I30,1,IF(W30&lt;I30,0,IF(W30=I30,0.5,)))))),0)</f>
        <v>0</v>
      </c>
      <c r="AA26" s="315"/>
    </row>
    <row r="27" spans="1:27" s="27" customFormat="1" ht="12.75" customHeight="1">
      <c r="A27" s="44" t="s">
        <v>27</v>
      </c>
      <c r="B27" s="320">
        <f>CONCATENATE(radni!A30)</f>
      </c>
      <c r="C27" s="321"/>
      <c r="D27" s="321"/>
      <c r="E27" s="322"/>
      <c r="F27" s="41">
        <f>radni!E30</f>
        <v>0</v>
      </c>
      <c r="G27" s="41">
        <f>radni!F30</f>
        <v>0</v>
      </c>
      <c r="H27" s="42">
        <f>I27-G27</f>
        <v>0</v>
      </c>
      <c r="I27" s="43">
        <f>radni!H30</f>
        <v>0</v>
      </c>
      <c r="J27" s="312">
        <f>IF(I27&gt;0,IF(I27&gt;W27,1,IF(I27&lt;W27,0,IF(I27=W27,0.5))),"")</f>
      </c>
      <c r="K27" s="313"/>
      <c r="L27" s="316"/>
      <c r="M27" s="317"/>
      <c r="N27" s="34"/>
      <c r="O27" s="44" t="s">
        <v>27</v>
      </c>
      <c r="P27" s="320">
        <f>CONCATENATE(radni!M30)</f>
      </c>
      <c r="Q27" s="321"/>
      <c r="R27" s="321"/>
      <c r="S27" s="322"/>
      <c r="T27" s="41">
        <f>radni!Q30</f>
        <v>0</v>
      </c>
      <c r="U27" s="41">
        <f>radni!R30</f>
        <v>0</v>
      </c>
      <c r="V27" s="42">
        <f>W27-U27</f>
        <v>0</v>
      </c>
      <c r="W27" s="43">
        <f>radni!T30</f>
        <v>0</v>
      </c>
      <c r="X27" s="312">
        <f>IF(W27&gt;0,IF(W27&gt;I27,1,IF(W27&lt;I27,0,IF(W27=I27,0.5))),"")</f>
      </c>
      <c r="Y27" s="313"/>
      <c r="Z27" s="316"/>
      <c r="AA27" s="317"/>
    </row>
    <row r="28" spans="1:27" s="27" customFormat="1" ht="13.5" customHeight="1" thickBot="1">
      <c r="A28" s="308">
        <f>CONCATENATE(radni!A31)</f>
      </c>
      <c r="B28" s="309"/>
      <c r="C28" s="323">
        <f>CONCATENATE(radni!B31)</f>
      </c>
      <c r="D28" s="324"/>
      <c r="E28" s="45">
        <f>CONCATENATE(radni!D31)</f>
      </c>
      <c r="F28" s="41">
        <f>radni!E31</f>
        <v>0</v>
      </c>
      <c r="G28" s="41">
        <f>radni!F31</f>
        <v>0</v>
      </c>
      <c r="H28" s="42">
        <f>I28-G28</f>
        <v>0</v>
      </c>
      <c r="I28" s="43">
        <f>radni!H31</f>
        <v>0</v>
      </c>
      <c r="J28" s="312">
        <f>IF(I28&gt;0,IF(I28&gt;W28,1,IF(I28&lt;W28,0,IF(I28=W28,0.5))),"")</f>
      </c>
      <c r="K28" s="313"/>
      <c r="L28" s="316"/>
      <c r="M28" s="317"/>
      <c r="N28" s="34"/>
      <c r="O28" s="308">
        <f>CONCATENATE(radni!M31)</f>
      </c>
      <c r="P28" s="309"/>
      <c r="Q28" s="323">
        <f>CONCATENATE(radni!N31)</f>
      </c>
      <c r="R28" s="324"/>
      <c r="S28" s="45">
        <f>CONCATENATE(radni!P31)</f>
      </c>
      <c r="T28" s="41">
        <f>radni!Q31</f>
        <v>0</v>
      </c>
      <c r="U28" s="41">
        <f>radni!R31</f>
        <v>0</v>
      </c>
      <c r="V28" s="42">
        <f>W28-U28</f>
        <v>0</v>
      </c>
      <c r="W28" s="43">
        <f>radni!T31</f>
        <v>0</v>
      </c>
      <c r="X28" s="312">
        <f>IF(W28&gt;0,IF(W28&gt;I28,1,IF(W28&lt;I28,0,IF(W28=I28,0.5))),"")</f>
      </c>
      <c r="Y28" s="313"/>
      <c r="Z28" s="316"/>
      <c r="AA28" s="317"/>
    </row>
    <row r="29" spans="1:27" s="27" customFormat="1" ht="13.5" customHeight="1" thickBot="1">
      <c r="A29" s="44" t="s">
        <v>28</v>
      </c>
      <c r="B29" s="320">
        <f>CONCATENATE(radni!A32)</f>
      </c>
      <c r="C29" s="321"/>
      <c r="D29" s="321"/>
      <c r="E29" s="322"/>
      <c r="F29" s="46">
        <f>radni!E32</f>
        <v>0</v>
      </c>
      <c r="G29" s="46">
        <f>radni!F32</f>
        <v>0</v>
      </c>
      <c r="H29" s="47">
        <f>I29-G29</f>
        <v>0</v>
      </c>
      <c r="I29" s="48">
        <f>radni!H32</f>
        <v>0</v>
      </c>
      <c r="J29" s="325">
        <f>IF(I29&gt;0,IF(I29&gt;W29,1,IF(I29&lt;W29,0,IF(I29=W29,0.5))),"")</f>
      </c>
      <c r="K29" s="326"/>
      <c r="L29" s="316"/>
      <c r="M29" s="317"/>
      <c r="N29" s="34"/>
      <c r="O29" s="44" t="s">
        <v>28</v>
      </c>
      <c r="P29" s="320">
        <f>CONCATENATE(radni!M32)</f>
      </c>
      <c r="Q29" s="321"/>
      <c r="R29" s="321"/>
      <c r="S29" s="322"/>
      <c r="T29" s="46">
        <f>radni!Q32</f>
        <v>0</v>
      </c>
      <c r="U29" s="46">
        <f>radni!R32</f>
        <v>0</v>
      </c>
      <c r="V29" s="47">
        <f>W29-U29</f>
        <v>0</v>
      </c>
      <c r="W29" s="48">
        <f>radni!T32</f>
        <v>0</v>
      </c>
      <c r="X29" s="325">
        <f>IF(W29&gt;0,IF(W29&gt;I29,1,IF(W29&lt;I29,0,IF(W29=I29,0.5))),"")</f>
      </c>
      <c r="Y29" s="326"/>
      <c r="Z29" s="316"/>
      <c r="AA29" s="317"/>
    </row>
    <row r="30" spans="1:27" s="27" customFormat="1" ht="13.5" customHeight="1" thickBot="1">
      <c r="A30" s="308">
        <f>CONCATENATE(radni!A33)</f>
      </c>
      <c r="B30" s="309"/>
      <c r="C30" s="323">
        <f>CONCATENATE(radni!B33)</f>
      </c>
      <c r="D30" s="324"/>
      <c r="E30" s="45">
        <f>CONCATENATE(radni!D33)</f>
      </c>
      <c r="F30" s="49">
        <f>SUM(F26:F29)</f>
        <v>0</v>
      </c>
      <c r="G30" s="50">
        <f>SUM(G26:G29)</f>
        <v>0</v>
      </c>
      <c r="H30" s="50">
        <f>SUM(H26:H29)</f>
        <v>0</v>
      </c>
      <c r="I30" s="50">
        <f>SUM(I26:I29)</f>
        <v>0</v>
      </c>
      <c r="J30" s="327">
        <f>SUM(J26:K29)</f>
        <v>0</v>
      </c>
      <c r="K30" s="328"/>
      <c r="L30" s="329"/>
      <c r="M30" s="319"/>
      <c r="N30" s="34"/>
      <c r="O30" s="308">
        <f>CONCATENATE(radni!M33)</f>
      </c>
      <c r="P30" s="309"/>
      <c r="Q30" s="323">
        <f>CONCATENATE(radni!N33)</f>
      </c>
      <c r="R30" s="324"/>
      <c r="S30" s="45">
        <f>CONCATENATE(radni!P33)</f>
      </c>
      <c r="T30" s="49">
        <f>SUM(T26:T29)</f>
        <v>0</v>
      </c>
      <c r="U30" s="50">
        <f>SUM(U26:U29)</f>
        <v>0</v>
      </c>
      <c r="V30" s="50">
        <f>SUM(V26:V29)</f>
        <v>0</v>
      </c>
      <c r="W30" s="50">
        <f>SUM(W26:W29)</f>
        <v>0</v>
      </c>
      <c r="X30" s="327">
        <f>SUM(X26:Y29)</f>
        <v>0</v>
      </c>
      <c r="Y30" s="328"/>
      <c r="Z30" s="318"/>
      <c r="AA30" s="319"/>
    </row>
    <row r="31" spans="1:27" s="27" customFormat="1" ht="4.5" customHeight="1" thickBot="1">
      <c r="A31" s="51"/>
      <c r="B31" s="51"/>
      <c r="C31" s="51"/>
      <c r="D31" s="51"/>
      <c r="E31" s="51"/>
      <c r="F31" s="34"/>
      <c r="G31" s="34"/>
      <c r="H31" s="34"/>
      <c r="I31" s="34"/>
      <c r="J31" s="52"/>
      <c r="K31" s="34"/>
      <c r="L31" s="34"/>
      <c r="M31" s="34"/>
      <c r="N31" s="34"/>
      <c r="O31" s="51"/>
      <c r="P31" s="51"/>
      <c r="Q31" s="51"/>
      <c r="R31" s="51"/>
      <c r="S31" s="51"/>
      <c r="T31" s="34"/>
      <c r="U31" s="34"/>
      <c r="V31" s="34"/>
      <c r="W31" s="34"/>
      <c r="X31" s="34"/>
      <c r="Y31" s="34"/>
      <c r="Z31" s="34"/>
      <c r="AA31" s="34"/>
    </row>
    <row r="32" spans="1:27" s="27" customFormat="1" ht="13.5" thickBot="1">
      <c r="A32" s="305">
        <f>CONCATENATE(radni!A35)</f>
      </c>
      <c r="B32" s="306"/>
      <c r="C32" s="306"/>
      <c r="D32" s="306"/>
      <c r="E32" s="307"/>
      <c r="F32" s="38" t="s">
        <v>21</v>
      </c>
      <c r="G32" s="39" t="s">
        <v>22</v>
      </c>
      <c r="H32" s="39" t="s">
        <v>23</v>
      </c>
      <c r="I32" s="39" t="s">
        <v>24</v>
      </c>
      <c r="J32" s="294" t="s">
        <v>25</v>
      </c>
      <c r="K32" s="295"/>
      <c r="L32" s="294" t="s">
        <v>26</v>
      </c>
      <c r="M32" s="296"/>
      <c r="N32" s="34"/>
      <c r="O32" s="305">
        <f>CONCATENATE(radni!M35)</f>
      </c>
      <c r="P32" s="306"/>
      <c r="Q32" s="306"/>
      <c r="R32" s="306"/>
      <c r="S32" s="307"/>
      <c r="T32" s="38" t="s">
        <v>21</v>
      </c>
      <c r="U32" s="39" t="s">
        <v>22</v>
      </c>
      <c r="V32" s="39" t="s">
        <v>23</v>
      </c>
      <c r="W32" s="39" t="s">
        <v>24</v>
      </c>
      <c r="X32" s="294" t="s">
        <v>25</v>
      </c>
      <c r="Y32" s="295"/>
      <c r="Z32" s="294" t="s">
        <v>26</v>
      </c>
      <c r="AA32" s="296"/>
    </row>
    <row r="33" spans="1:27" s="27" customFormat="1" ht="13.5" customHeight="1" thickBot="1">
      <c r="A33" s="308">
        <f>CONCATENATE(radni!A36)</f>
      </c>
      <c r="B33" s="309"/>
      <c r="C33" s="310"/>
      <c r="D33" s="311"/>
      <c r="E33" s="40"/>
      <c r="F33" s="41">
        <f>radni!E36</f>
        <v>0</v>
      </c>
      <c r="G33" s="41">
        <f>radni!F36</f>
        <v>0</v>
      </c>
      <c r="H33" s="42">
        <f>I33-G33</f>
        <v>0</v>
      </c>
      <c r="I33" s="43">
        <f>radni!H36</f>
        <v>0</v>
      </c>
      <c r="J33" s="312">
        <f>IF(I33&gt;0,IF(I33&gt;W33,1,IF(I33&lt;W33,0,IF(I33=W33,0.5))),"")</f>
      </c>
      <c r="K33" s="313"/>
      <c r="L33" s="314">
        <f>IF(I37&gt;0,IF(J37&gt;X37,1,IF(J37&lt;X37,0,IF(J37=X37,IF(I37&gt;W37,1,IF(I37&lt;W37,0,IF(I37=W37,0.5,)))))),0)</f>
        <v>0</v>
      </c>
      <c r="M33" s="315"/>
      <c r="N33" s="34"/>
      <c r="O33" s="308">
        <f>CONCATENATE(radni!M36)</f>
      </c>
      <c r="P33" s="309"/>
      <c r="Q33" s="310"/>
      <c r="R33" s="311"/>
      <c r="S33" s="40"/>
      <c r="T33" s="41">
        <f>radni!Q36</f>
        <v>0</v>
      </c>
      <c r="U33" s="41">
        <f>radni!R36</f>
        <v>0</v>
      </c>
      <c r="V33" s="42">
        <f>W33-U33</f>
        <v>0</v>
      </c>
      <c r="W33" s="43">
        <f>radni!T36</f>
        <v>0</v>
      </c>
      <c r="X33" s="312">
        <f>IF(W33&gt;0,IF(W33&gt;I33,1,IF(W33&lt;I33,0,IF(W33=I33,0.5))),"")</f>
      </c>
      <c r="Y33" s="313"/>
      <c r="Z33" s="314">
        <f>IF(W37&gt;0,IF(X37&gt;J37,1,IF(X37&lt;J37,0,IF(X37=J37,IF(W37&gt;I37,1,IF(W37&lt;I37,0,IF(W37=I37,0.5,)))))),0)</f>
        <v>0</v>
      </c>
      <c r="AA33" s="315"/>
    </row>
    <row r="34" spans="1:27" s="27" customFormat="1" ht="12.75" customHeight="1">
      <c r="A34" s="44" t="s">
        <v>27</v>
      </c>
      <c r="B34" s="320">
        <f>CONCATENATE(radni!A37)</f>
      </c>
      <c r="C34" s="321"/>
      <c r="D34" s="321"/>
      <c r="E34" s="322"/>
      <c r="F34" s="41">
        <f>radni!E37</f>
        <v>0</v>
      </c>
      <c r="G34" s="41">
        <f>radni!F37</f>
        <v>0</v>
      </c>
      <c r="H34" s="42">
        <f>I34-G34</f>
        <v>0</v>
      </c>
      <c r="I34" s="43">
        <f>radni!H37</f>
        <v>0</v>
      </c>
      <c r="J34" s="312">
        <f>IF(I34&gt;0,IF(I34&gt;W34,1,IF(I34&lt;W34,0,IF(I34=W34,0.5))),"")</f>
      </c>
      <c r="K34" s="313"/>
      <c r="L34" s="316"/>
      <c r="M34" s="317"/>
      <c r="N34" s="34"/>
      <c r="O34" s="44" t="s">
        <v>27</v>
      </c>
      <c r="P34" s="320">
        <f>CONCATENATE(radni!M37)</f>
      </c>
      <c r="Q34" s="321"/>
      <c r="R34" s="321"/>
      <c r="S34" s="322"/>
      <c r="T34" s="41">
        <f>radni!Q37</f>
        <v>0</v>
      </c>
      <c r="U34" s="41">
        <f>radni!R37</f>
        <v>0</v>
      </c>
      <c r="V34" s="42">
        <f>W34-U34</f>
        <v>0</v>
      </c>
      <c r="W34" s="43">
        <f>radni!T37</f>
        <v>0</v>
      </c>
      <c r="X34" s="312">
        <f>IF(W34&gt;0,IF(W34&gt;I34,1,IF(W34&lt;I34,0,IF(W34=I34,0.5))),"")</f>
      </c>
      <c r="Y34" s="313"/>
      <c r="Z34" s="316"/>
      <c r="AA34" s="317"/>
    </row>
    <row r="35" spans="1:27" s="27" customFormat="1" ht="13.5" customHeight="1" thickBot="1">
      <c r="A35" s="308">
        <f>CONCATENATE(radni!A38)</f>
      </c>
      <c r="B35" s="309"/>
      <c r="C35" s="323">
        <f>CONCATENATE(radni!B38)</f>
      </c>
      <c r="D35" s="324"/>
      <c r="E35" s="45">
        <f>CONCATENATE(radni!D38)</f>
      </c>
      <c r="F35" s="41">
        <f>radni!E38</f>
        <v>0</v>
      </c>
      <c r="G35" s="41">
        <f>radni!F38</f>
        <v>0</v>
      </c>
      <c r="H35" s="42">
        <f>I35-G35</f>
        <v>0</v>
      </c>
      <c r="I35" s="43">
        <f>radni!H38</f>
        <v>0</v>
      </c>
      <c r="J35" s="312">
        <f>IF(I35&gt;0,IF(I35&gt;W35,1,IF(I35&lt;W35,0,IF(I35=W35,0.5))),"")</f>
      </c>
      <c r="K35" s="313"/>
      <c r="L35" s="316"/>
      <c r="M35" s="317"/>
      <c r="N35" s="34"/>
      <c r="O35" s="308">
        <f>CONCATENATE(radni!M38)</f>
      </c>
      <c r="P35" s="309"/>
      <c r="Q35" s="323">
        <f>CONCATENATE(radni!N38)</f>
      </c>
      <c r="R35" s="324"/>
      <c r="S35" s="45">
        <f>CONCATENATE(radni!P38)</f>
      </c>
      <c r="T35" s="41">
        <f>radni!Q38</f>
        <v>0</v>
      </c>
      <c r="U35" s="41">
        <f>radni!R38</f>
        <v>0</v>
      </c>
      <c r="V35" s="42">
        <f>W35-U35</f>
        <v>0</v>
      </c>
      <c r="W35" s="43">
        <f>radni!T38</f>
        <v>0</v>
      </c>
      <c r="X35" s="312">
        <f>IF(W35&gt;0,IF(W35&gt;I35,1,IF(W35&lt;I35,0,IF(W35=I35,0.5))),"")</f>
      </c>
      <c r="Y35" s="313"/>
      <c r="Z35" s="316"/>
      <c r="AA35" s="317"/>
    </row>
    <row r="36" spans="1:27" s="27" customFormat="1" ht="13.5" customHeight="1" thickBot="1">
      <c r="A36" s="44" t="s">
        <v>28</v>
      </c>
      <c r="B36" s="320">
        <f>CONCATENATE(radni!A39)</f>
      </c>
      <c r="C36" s="321"/>
      <c r="D36" s="321"/>
      <c r="E36" s="322"/>
      <c r="F36" s="46">
        <f>radni!E39</f>
        <v>0</v>
      </c>
      <c r="G36" s="46">
        <f>radni!F39</f>
        <v>0</v>
      </c>
      <c r="H36" s="47">
        <f>I36-G36</f>
        <v>0</v>
      </c>
      <c r="I36" s="48">
        <f>radni!H39</f>
        <v>0</v>
      </c>
      <c r="J36" s="325">
        <f>IF(I36&gt;0,IF(I36&gt;W36,1,IF(I36&lt;W36,0,IF(I36=W36,0.5))),"")</f>
      </c>
      <c r="K36" s="326"/>
      <c r="L36" s="316"/>
      <c r="M36" s="317"/>
      <c r="N36" s="34"/>
      <c r="O36" s="44" t="s">
        <v>28</v>
      </c>
      <c r="P36" s="320">
        <f>CONCATENATE(radni!M39)</f>
      </c>
      <c r="Q36" s="321"/>
      <c r="R36" s="321"/>
      <c r="S36" s="322"/>
      <c r="T36" s="46">
        <f>radni!Q39</f>
        <v>0</v>
      </c>
      <c r="U36" s="46">
        <f>radni!R39</f>
        <v>0</v>
      </c>
      <c r="V36" s="47">
        <f>W36-U36</f>
        <v>0</v>
      </c>
      <c r="W36" s="48">
        <f>radni!T39</f>
        <v>0</v>
      </c>
      <c r="X36" s="325">
        <f>IF(W36&gt;0,IF(W36&gt;I36,1,IF(W36&lt;I36,0,IF(W36=I36,0.5))),"")</f>
      </c>
      <c r="Y36" s="326"/>
      <c r="Z36" s="316"/>
      <c r="AA36" s="317"/>
    </row>
    <row r="37" spans="1:27" s="27" customFormat="1" ht="13.5" customHeight="1" thickBot="1">
      <c r="A37" s="308">
        <f>CONCATENATE(radni!A40)</f>
      </c>
      <c r="B37" s="309"/>
      <c r="C37" s="323">
        <f>CONCATENATE(radni!B40)</f>
      </c>
      <c r="D37" s="324"/>
      <c r="E37" s="45">
        <f>CONCATENATE(radni!D40)</f>
      </c>
      <c r="F37" s="49">
        <f>SUM(F33:F36)</f>
        <v>0</v>
      </c>
      <c r="G37" s="50">
        <f>SUM(G33:G36)</f>
        <v>0</v>
      </c>
      <c r="H37" s="50">
        <f>SUM(H33:H36)</f>
        <v>0</v>
      </c>
      <c r="I37" s="50">
        <f>SUM(I33:I36)</f>
        <v>0</v>
      </c>
      <c r="J37" s="327">
        <f>SUM(J33:K36)</f>
        <v>0</v>
      </c>
      <c r="K37" s="328"/>
      <c r="L37" s="329"/>
      <c r="M37" s="319"/>
      <c r="N37" s="34"/>
      <c r="O37" s="308">
        <f>CONCATENATE(radni!M40)</f>
      </c>
      <c r="P37" s="309"/>
      <c r="Q37" s="323">
        <f>CONCATENATE(radni!N40)</f>
      </c>
      <c r="R37" s="324"/>
      <c r="S37" s="45">
        <f>CONCATENATE(radni!P40)</f>
      </c>
      <c r="T37" s="49">
        <f>SUM(T33:T36)</f>
        <v>0</v>
      </c>
      <c r="U37" s="50">
        <f>SUM(U33:U36)</f>
        <v>0</v>
      </c>
      <c r="V37" s="50">
        <f>SUM(V33:V36)</f>
        <v>0</v>
      </c>
      <c r="W37" s="50">
        <f>SUM(W33:W36)</f>
        <v>0</v>
      </c>
      <c r="X37" s="327">
        <f>SUM(X33:Y36)</f>
        <v>0</v>
      </c>
      <c r="Y37" s="328"/>
      <c r="Z37" s="318"/>
      <c r="AA37" s="319"/>
    </row>
    <row r="38" spans="1:27" s="27" customFormat="1" ht="6" customHeight="1" thickBot="1">
      <c r="A38" s="51"/>
      <c r="B38" s="51"/>
      <c r="C38" s="51"/>
      <c r="D38" s="51"/>
      <c r="E38" s="51"/>
      <c r="F38" s="34"/>
      <c r="G38" s="34"/>
      <c r="H38" s="34"/>
      <c r="I38" s="34"/>
      <c r="J38" s="52"/>
      <c r="K38" s="34"/>
      <c r="L38" s="34"/>
      <c r="M38" s="34"/>
      <c r="N38" s="34"/>
      <c r="O38" s="51"/>
      <c r="P38" s="51"/>
      <c r="Q38" s="51"/>
      <c r="R38" s="51"/>
      <c r="S38" s="51"/>
      <c r="T38" s="34"/>
      <c r="U38" s="34"/>
      <c r="V38" s="34"/>
      <c r="W38" s="34"/>
      <c r="X38" s="34"/>
      <c r="Y38" s="34"/>
      <c r="Z38" s="34"/>
      <c r="AA38" s="34"/>
    </row>
    <row r="39" spans="1:27" s="27" customFormat="1" ht="13.5" thickBot="1">
      <c r="A39" s="305">
        <f>CONCATENATE(radni!A42)</f>
      </c>
      <c r="B39" s="306"/>
      <c r="C39" s="306"/>
      <c r="D39" s="306"/>
      <c r="E39" s="307"/>
      <c r="F39" s="38" t="s">
        <v>21</v>
      </c>
      <c r="G39" s="39" t="s">
        <v>22</v>
      </c>
      <c r="H39" s="39" t="s">
        <v>23</v>
      </c>
      <c r="I39" s="39" t="s">
        <v>24</v>
      </c>
      <c r="J39" s="294" t="s">
        <v>25</v>
      </c>
      <c r="K39" s="295"/>
      <c r="L39" s="294" t="s">
        <v>26</v>
      </c>
      <c r="M39" s="296"/>
      <c r="N39" s="34"/>
      <c r="O39" s="305">
        <f>CONCATENATE(radni!M42)</f>
      </c>
      <c r="P39" s="306"/>
      <c r="Q39" s="306"/>
      <c r="R39" s="306"/>
      <c r="S39" s="307"/>
      <c r="T39" s="38" t="s">
        <v>21</v>
      </c>
      <c r="U39" s="39" t="s">
        <v>22</v>
      </c>
      <c r="V39" s="39" t="s">
        <v>23</v>
      </c>
      <c r="W39" s="39" t="s">
        <v>24</v>
      </c>
      <c r="X39" s="294" t="s">
        <v>25</v>
      </c>
      <c r="Y39" s="295"/>
      <c r="Z39" s="294" t="s">
        <v>26</v>
      </c>
      <c r="AA39" s="296"/>
    </row>
    <row r="40" spans="1:27" s="27" customFormat="1" ht="13.5" customHeight="1" thickBot="1">
      <c r="A40" s="308">
        <f>CONCATENATE(radni!A43)</f>
      </c>
      <c r="B40" s="309"/>
      <c r="C40" s="310"/>
      <c r="D40" s="311"/>
      <c r="E40" s="40"/>
      <c r="F40" s="41">
        <f>radni!E43</f>
        <v>0</v>
      </c>
      <c r="G40" s="41">
        <f>radni!F43</f>
        <v>0</v>
      </c>
      <c r="H40" s="42">
        <f>I40-G40</f>
        <v>0</v>
      </c>
      <c r="I40" s="43">
        <f>radni!H43</f>
        <v>0</v>
      </c>
      <c r="J40" s="312">
        <f>IF(I40&gt;0,IF(I40&gt;W40,1,IF(I40&lt;W40,0,IF(I40=W40,0.5))),"")</f>
      </c>
      <c r="K40" s="313"/>
      <c r="L40" s="314">
        <f>IF(I44&gt;0,IF(J44&gt;X44,1,IF(J44&lt;X44,0,IF(J44=X44,IF(I44&gt;W44,1,IF(I44&lt;W44,0,IF(I44=W44,0.5,)))))),0)</f>
        <v>0</v>
      </c>
      <c r="M40" s="315"/>
      <c r="N40" s="34"/>
      <c r="O40" s="308">
        <f>CONCATENATE(radni!M43)</f>
      </c>
      <c r="P40" s="309"/>
      <c r="Q40" s="310"/>
      <c r="R40" s="311"/>
      <c r="S40" s="40"/>
      <c r="T40" s="41">
        <f>radni!Q43</f>
        <v>0</v>
      </c>
      <c r="U40" s="41">
        <f>radni!R43</f>
        <v>0</v>
      </c>
      <c r="V40" s="42">
        <f>W40-U40</f>
        <v>0</v>
      </c>
      <c r="W40" s="43">
        <f>radni!T43</f>
        <v>0</v>
      </c>
      <c r="X40" s="312">
        <f>IF(W40&gt;0,IF(W40&gt;I40,1,IF(W40&lt;I40,0,IF(W40=I40,0.5))),"")</f>
      </c>
      <c r="Y40" s="313"/>
      <c r="Z40" s="314">
        <f>IF(W44&gt;0,IF(X44&gt;J44,1,IF(X44&lt;J44,0,IF(X44=J44,IF(W44&gt;I44,1,IF(W44&lt;I44,0,IF(W44=I44,0.5,)))))),0)</f>
        <v>0</v>
      </c>
      <c r="AA40" s="315"/>
    </row>
    <row r="41" spans="1:27" s="27" customFormat="1" ht="12.75" customHeight="1">
      <c r="A41" s="44" t="s">
        <v>27</v>
      </c>
      <c r="B41" s="320">
        <f>CONCATENATE(radni!A44)</f>
      </c>
      <c r="C41" s="321"/>
      <c r="D41" s="321"/>
      <c r="E41" s="322"/>
      <c r="F41" s="41">
        <f>radni!E44</f>
        <v>0</v>
      </c>
      <c r="G41" s="41">
        <f>radni!F44</f>
        <v>0</v>
      </c>
      <c r="H41" s="42">
        <f>I41-G41</f>
        <v>0</v>
      </c>
      <c r="I41" s="43">
        <f>radni!H44</f>
        <v>0</v>
      </c>
      <c r="J41" s="312">
        <f>IF(I41&gt;0,IF(I41&gt;W41,1,IF(I41&lt;W41,0,IF(I41=W41,0.5))),"")</f>
      </c>
      <c r="K41" s="313"/>
      <c r="L41" s="316"/>
      <c r="M41" s="317"/>
      <c r="N41" s="34"/>
      <c r="O41" s="44" t="s">
        <v>27</v>
      </c>
      <c r="P41" s="320">
        <f>CONCATENATE(radni!M44)</f>
      </c>
      <c r="Q41" s="321"/>
      <c r="R41" s="321"/>
      <c r="S41" s="322"/>
      <c r="T41" s="41">
        <f>radni!Q44</f>
        <v>0</v>
      </c>
      <c r="U41" s="41">
        <f>radni!R44</f>
        <v>0</v>
      </c>
      <c r="V41" s="42">
        <f>W41-U41</f>
        <v>0</v>
      </c>
      <c r="W41" s="43">
        <f>radni!T44</f>
        <v>0</v>
      </c>
      <c r="X41" s="312">
        <f>IF(W41&gt;0,IF(W41&gt;I41,1,IF(W41&lt;I41,0,IF(W41=I41,0.5))),"")</f>
      </c>
      <c r="Y41" s="313"/>
      <c r="Z41" s="316"/>
      <c r="AA41" s="317"/>
    </row>
    <row r="42" spans="1:27" s="27" customFormat="1" ht="13.5" customHeight="1" thickBot="1">
      <c r="A42" s="308">
        <f>CONCATENATE(radni!A45)</f>
      </c>
      <c r="B42" s="309"/>
      <c r="C42" s="323">
        <f>CONCATENATE(radni!B45)</f>
      </c>
      <c r="D42" s="324"/>
      <c r="E42" s="45">
        <f>CONCATENATE(radni!D45)</f>
      </c>
      <c r="F42" s="41">
        <f>radni!E45</f>
        <v>0</v>
      </c>
      <c r="G42" s="41">
        <f>radni!F45</f>
        <v>0</v>
      </c>
      <c r="H42" s="42">
        <f>I42-G42</f>
        <v>0</v>
      </c>
      <c r="I42" s="43">
        <f>radni!H45</f>
        <v>0</v>
      </c>
      <c r="J42" s="312">
        <f>IF(I42&gt;0,IF(I42&gt;W42,1,IF(I42&lt;W42,0,IF(I42=W42,0.5))),"")</f>
      </c>
      <c r="K42" s="313"/>
      <c r="L42" s="316"/>
      <c r="M42" s="317"/>
      <c r="N42" s="34"/>
      <c r="O42" s="308">
        <f>CONCATENATE(radni!M45)</f>
      </c>
      <c r="P42" s="309"/>
      <c r="Q42" s="323">
        <f>CONCATENATE(radni!N45)</f>
      </c>
      <c r="R42" s="324"/>
      <c r="S42" s="45">
        <f>CONCATENATE(radni!P45)</f>
      </c>
      <c r="T42" s="41">
        <f>radni!Q45</f>
        <v>0</v>
      </c>
      <c r="U42" s="41">
        <f>radni!R45</f>
        <v>0</v>
      </c>
      <c r="V42" s="42">
        <f>W42-U42</f>
        <v>0</v>
      </c>
      <c r="W42" s="43">
        <f>radni!T45</f>
        <v>0</v>
      </c>
      <c r="X42" s="312">
        <f>IF(W42&gt;0,IF(W42&gt;I42,1,IF(W42&lt;I42,0,IF(W42=I42,0.5))),"")</f>
      </c>
      <c r="Y42" s="313"/>
      <c r="Z42" s="316"/>
      <c r="AA42" s="317"/>
    </row>
    <row r="43" spans="1:27" s="27" customFormat="1" ht="13.5" customHeight="1" thickBot="1">
      <c r="A43" s="44" t="s">
        <v>28</v>
      </c>
      <c r="B43" s="320">
        <f>CONCATENATE(radni!A46)</f>
      </c>
      <c r="C43" s="321"/>
      <c r="D43" s="321"/>
      <c r="E43" s="322"/>
      <c r="F43" s="46">
        <f>radni!E46</f>
        <v>0</v>
      </c>
      <c r="G43" s="46">
        <f>radni!F46</f>
        <v>0</v>
      </c>
      <c r="H43" s="47">
        <f>I43-G43</f>
        <v>0</v>
      </c>
      <c r="I43" s="48">
        <f>radni!H46</f>
        <v>0</v>
      </c>
      <c r="J43" s="325">
        <f>IF(I43&gt;0,IF(I43&gt;W43,1,IF(I43&lt;W43,0,IF(I43=W43,0.5))),"")</f>
      </c>
      <c r="K43" s="326"/>
      <c r="L43" s="316"/>
      <c r="M43" s="317"/>
      <c r="N43" s="34"/>
      <c r="O43" s="44" t="s">
        <v>28</v>
      </c>
      <c r="P43" s="320">
        <f>CONCATENATE(radni!M46)</f>
      </c>
      <c r="Q43" s="321"/>
      <c r="R43" s="321"/>
      <c r="S43" s="322"/>
      <c r="T43" s="46">
        <f>radni!Q46</f>
        <v>0</v>
      </c>
      <c r="U43" s="46">
        <f>radni!R46</f>
        <v>0</v>
      </c>
      <c r="V43" s="47">
        <f>W43-U43</f>
        <v>0</v>
      </c>
      <c r="W43" s="48">
        <f>radni!T46</f>
        <v>0</v>
      </c>
      <c r="X43" s="325">
        <f>IF(W43&gt;0,IF(W43&gt;I43,1,IF(W43&lt;I43,0,IF(W43=I43,0.5))),"")</f>
      </c>
      <c r="Y43" s="326"/>
      <c r="Z43" s="316"/>
      <c r="AA43" s="317"/>
    </row>
    <row r="44" spans="1:27" s="27" customFormat="1" ht="13.5" customHeight="1" thickBot="1">
      <c r="A44" s="308">
        <f>CONCATENATE(radni!A47)</f>
      </c>
      <c r="B44" s="309"/>
      <c r="C44" s="323">
        <f>CONCATENATE(radni!B47)</f>
      </c>
      <c r="D44" s="324"/>
      <c r="E44" s="45">
        <f>CONCATENATE(radni!D47)</f>
      </c>
      <c r="F44" s="49">
        <f>SUM(F40:F43)</f>
        <v>0</v>
      </c>
      <c r="G44" s="50">
        <f>SUM(G40:G43)</f>
        <v>0</v>
      </c>
      <c r="H44" s="50">
        <f>SUM(H40:H43)</f>
        <v>0</v>
      </c>
      <c r="I44" s="50">
        <f>SUM(I40:I43)</f>
        <v>0</v>
      </c>
      <c r="J44" s="327">
        <f>SUM(J40:K43)</f>
        <v>0</v>
      </c>
      <c r="K44" s="328"/>
      <c r="L44" s="329"/>
      <c r="M44" s="319"/>
      <c r="N44" s="34"/>
      <c r="O44" s="308">
        <f>CONCATENATE(radni!M47)</f>
      </c>
      <c r="P44" s="309"/>
      <c r="Q44" s="323">
        <f>CONCATENATE(radni!N47)</f>
      </c>
      <c r="R44" s="324"/>
      <c r="S44" s="45">
        <f>CONCATENATE(radni!P47)</f>
      </c>
      <c r="T44" s="49">
        <f>SUM(T40:T43)</f>
        <v>0</v>
      </c>
      <c r="U44" s="50">
        <f>SUM(U40:U43)</f>
        <v>0</v>
      </c>
      <c r="V44" s="50">
        <f>SUM(V40:V43)</f>
        <v>0</v>
      </c>
      <c r="W44" s="50">
        <f>SUM(W40:W43)</f>
        <v>0</v>
      </c>
      <c r="X44" s="327">
        <f>SUM(X40:Y43)</f>
        <v>0</v>
      </c>
      <c r="Y44" s="328"/>
      <c r="Z44" s="318"/>
      <c r="AA44" s="319"/>
    </row>
    <row r="45" spans="1:27" s="27" customFormat="1" ht="3.75" customHeight="1" thickBot="1">
      <c r="A45" s="51"/>
      <c r="B45" s="51"/>
      <c r="C45" s="51"/>
      <c r="D45" s="51"/>
      <c r="E45" s="51"/>
      <c r="F45" s="34"/>
      <c r="G45" s="34"/>
      <c r="H45" s="34"/>
      <c r="I45" s="34"/>
      <c r="J45" s="52"/>
      <c r="K45" s="34"/>
      <c r="L45" s="34"/>
      <c r="M45" s="34"/>
      <c r="N45" s="34"/>
      <c r="O45" s="51"/>
      <c r="P45" s="51"/>
      <c r="Q45" s="51"/>
      <c r="R45" s="51"/>
      <c r="S45" s="51"/>
      <c r="T45" s="34"/>
      <c r="U45" s="34"/>
      <c r="V45" s="34"/>
      <c r="W45" s="34"/>
      <c r="X45" s="34"/>
      <c r="Y45" s="34"/>
      <c r="Z45" s="34"/>
      <c r="AA45" s="34"/>
    </row>
    <row r="46" spans="1:27" s="27" customFormat="1" ht="13.5" thickBot="1">
      <c r="A46" s="305">
        <f>CONCATENATE(radni!A49)</f>
      </c>
      <c r="B46" s="306"/>
      <c r="C46" s="306"/>
      <c r="D46" s="306"/>
      <c r="E46" s="307"/>
      <c r="F46" s="38" t="s">
        <v>21</v>
      </c>
      <c r="G46" s="39" t="s">
        <v>22</v>
      </c>
      <c r="H46" s="39" t="s">
        <v>23</v>
      </c>
      <c r="I46" s="39" t="s">
        <v>24</v>
      </c>
      <c r="J46" s="294" t="s">
        <v>25</v>
      </c>
      <c r="K46" s="295"/>
      <c r="L46" s="294" t="s">
        <v>26</v>
      </c>
      <c r="M46" s="296"/>
      <c r="N46" s="34"/>
      <c r="O46" s="305">
        <f>CONCATENATE(radni!M49)</f>
      </c>
      <c r="P46" s="306"/>
      <c r="Q46" s="306"/>
      <c r="R46" s="306"/>
      <c r="S46" s="307"/>
      <c r="T46" s="38" t="s">
        <v>21</v>
      </c>
      <c r="U46" s="39" t="s">
        <v>22</v>
      </c>
      <c r="V46" s="39" t="s">
        <v>23</v>
      </c>
      <c r="W46" s="39" t="s">
        <v>24</v>
      </c>
      <c r="X46" s="294" t="s">
        <v>25</v>
      </c>
      <c r="Y46" s="295"/>
      <c r="Z46" s="294" t="s">
        <v>26</v>
      </c>
      <c r="AA46" s="296"/>
    </row>
    <row r="47" spans="1:27" s="27" customFormat="1" ht="13.5" customHeight="1" thickBot="1">
      <c r="A47" s="308">
        <f>CONCATENATE(radni!A50)</f>
      </c>
      <c r="B47" s="309"/>
      <c r="C47" s="310"/>
      <c r="D47" s="311"/>
      <c r="E47" s="40"/>
      <c r="F47" s="41">
        <f>radni!E50</f>
        <v>0</v>
      </c>
      <c r="G47" s="41">
        <f>radni!F50</f>
        <v>0</v>
      </c>
      <c r="H47" s="42">
        <f>I47-G47</f>
        <v>0</v>
      </c>
      <c r="I47" s="43">
        <f>radni!H50</f>
        <v>0</v>
      </c>
      <c r="J47" s="312">
        <f>IF(I47&gt;0,IF(I47&gt;W47,1,IF(I47&lt;W47,0,IF(I47=W47,0.5))),"")</f>
      </c>
      <c r="K47" s="313"/>
      <c r="L47" s="314">
        <f>IF(I51&gt;0,IF(J51&gt;X51,1,IF(J51&lt;X51,0,IF(J51=X51,IF(I51&gt;W51,1,IF(I51&lt;W51,0,IF(I51=W51,0.5,)))))),0)</f>
        <v>0</v>
      </c>
      <c r="M47" s="315"/>
      <c r="N47" s="34"/>
      <c r="O47" s="308">
        <f>CONCATENATE(radni!M50)</f>
      </c>
      <c r="P47" s="309"/>
      <c r="Q47" s="310"/>
      <c r="R47" s="311"/>
      <c r="S47" s="40"/>
      <c r="T47" s="41">
        <f>radni!Q50</f>
        <v>0</v>
      </c>
      <c r="U47" s="41">
        <f>radni!R50</f>
        <v>0</v>
      </c>
      <c r="V47" s="42">
        <f>W47-U47</f>
        <v>0</v>
      </c>
      <c r="W47" s="43">
        <f>radni!T50</f>
        <v>0</v>
      </c>
      <c r="X47" s="312">
        <f>IF(W47&gt;0,IF(W47&gt;I47,1,IF(W47&lt;I47,0,IF(W47=I47,0.5))),"")</f>
      </c>
      <c r="Y47" s="313"/>
      <c r="Z47" s="314">
        <f>IF(W51&gt;0,IF(X51&gt;J51,1,IF(X51&lt;J51,0,IF(X51=J51,IF(W51&gt;I51,1,IF(W51&lt;I51,0,IF(W51=I51,0.5,)))))),0)</f>
        <v>0</v>
      </c>
      <c r="AA47" s="315"/>
    </row>
    <row r="48" spans="1:27" s="27" customFormat="1" ht="12.75" customHeight="1">
      <c r="A48" s="44" t="s">
        <v>27</v>
      </c>
      <c r="B48" s="320">
        <f>CONCATENATE(radni!A51)</f>
      </c>
      <c r="C48" s="321"/>
      <c r="D48" s="321"/>
      <c r="E48" s="322"/>
      <c r="F48" s="41">
        <f>radni!E51</f>
        <v>0</v>
      </c>
      <c r="G48" s="41">
        <f>radni!F51</f>
        <v>0</v>
      </c>
      <c r="H48" s="42">
        <f>I48-G48</f>
        <v>0</v>
      </c>
      <c r="I48" s="43">
        <f>radni!H51</f>
        <v>0</v>
      </c>
      <c r="J48" s="312">
        <f>IF(I48&gt;0,IF(I48&gt;W48,1,IF(I48&lt;W48,0,IF(I48=W48,0.5))),"")</f>
      </c>
      <c r="K48" s="313"/>
      <c r="L48" s="316"/>
      <c r="M48" s="317"/>
      <c r="N48" s="34"/>
      <c r="O48" s="44" t="s">
        <v>27</v>
      </c>
      <c r="P48" s="320">
        <f>CONCATENATE(radni!M51)</f>
      </c>
      <c r="Q48" s="321"/>
      <c r="R48" s="321"/>
      <c r="S48" s="322"/>
      <c r="T48" s="41">
        <f>radni!Q51</f>
        <v>0</v>
      </c>
      <c r="U48" s="41">
        <f>radni!R51</f>
        <v>0</v>
      </c>
      <c r="V48" s="42">
        <f>W48-U48</f>
        <v>0</v>
      </c>
      <c r="W48" s="43">
        <f>radni!T51</f>
        <v>0</v>
      </c>
      <c r="X48" s="312">
        <f>IF(W48&gt;0,IF(W48&gt;I48,1,IF(W48&lt;I48,0,IF(W48=I48,0.5))),"")</f>
      </c>
      <c r="Y48" s="313"/>
      <c r="Z48" s="316"/>
      <c r="AA48" s="317"/>
    </row>
    <row r="49" spans="1:27" s="27" customFormat="1" ht="13.5" customHeight="1" thickBot="1">
      <c r="A49" s="308">
        <f>CONCATENATE(radni!A52)</f>
      </c>
      <c r="B49" s="309"/>
      <c r="C49" s="323">
        <f>CONCATENATE(radni!B52)</f>
      </c>
      <c r="D49" s="324"/>
      <c r="E49" s="45">
        <f>CONCATENATE(radni!D52)</f>
      </c>
      <c r="F49" s="41">
        <f>radni!E52</f>
        <v>0</v>
      </c>
      <c r="G49" s="41">
        <f>radni!F52</f>
        <v>0</v>
      </c>
      <c r="H49" s="42">
        <f>I49-G49</f>
        <v>0</v>
      </c>
      <c r="I49" s="43">
        <f>radni!H52</f>
        <v>0</v>
      </c>
      <c r="J49" s="312">
        <f>IF(I49&gt;0,IF(I49&gt;W49,1,IF(I49&lt;W49,0,IF(I49=W49,0.5))),"")</f>
      </c>
      <c r="K49" s="313"/>
      <c r="L49" s="316"/>
      <c r="M49" s="317"/>
      <c r="N49" s="34"/>
      <c r="O49" s="308">
        <f>CONCATENATE(radni!M52)</f>
      </c>
      <c r="P49" s="309"/>
      <c r="Q49" s="323">
        <f>CONCATENATE(radni!N52)</f>
      </c>
      <c r="R49" s="324"/>
      <c r="S49" s="45">
        <f>CONCATENATE(radni!P52)</f>
      </c>
      <c r="T49" s="41">
        <f>radni!Q52</f>
        <v>0</v>
      </c>
      <c r="U49" s="41">
        <f>radni!R52</f>
        <v>0</v>
      </c>
      <c r="V49" s="42">
        <f>W49-U49</f>
        <v>0</v>
      </c>
      <c r="W49" s="43">
        <f>radni!T52</f>
        <v>0</v>
      </c>
      <c r="X49" s="312">
        <f>IF(W49&gt;0,IF(W49&gt;I49,1,IF(W49&lt;I49,0,IF(W49=I49,0.5))),"")</f>
      </c>
      <c r="Y49" s="313"/>
      <c r="Z49" s="316"/>
      <c r="AA49" s="317"/>
    </row>
    <row r="50" spans="1:27" s="27" customFormat="1" ht="13.5" customHeight="1" thickBot="1">
      <c r="A50" s="44" t="s">
        <v>28</v>
      </c>
      <c r="B50" s="320">
        <f>CONCATENATE(radni!A53)</f>
      </c>
      <c r="C50" s="321"/>
      <c r="D50" s="321"/>
      <c r="E50" s="322"/>
      <c r="F50" s="46">
        <f>radni!E53</f>
        <v>0</v>
      </c>
      <c r="G50" s="46">
        <f>radni!F53</f>
        <v>0</v>
      </c>
      <c r="H50" s="47">
        <f>I50-G50</f>
        <v>0</v>
      </c>
      <c r="I50" s="48">
        <f>radni!H53</f>
        <v>0</v>
      </c>
      <c r="J50" s="325">
        <f>IF(I50&gt;0,IF(I50&gt;W50,1,IF(I50&lt;W50,0,IF(I50=W50,0.5))),"")</f>
      </c>
      <c r="K50" s="326"/>
      <c r="L50" s="316"/>
      <c r="M50" s="317"/>
      <c r="N50" s="34"/>
      <c r="O50" s="44" t="s">
        <v>28</v>
      </c>
      <c r="P50" s="320">
        <f>CONCATENATE(radni!M53)</f>
      </c>
      <c r="Q50" s="321"/>
      <c r="R50" s="321"/>
      <c r="S50" s="322"/>
      <c r="T50" s="46">
        <f>radni!Q53</f>
        <v>0</v>
      </c>
      <c r="U50" s="46">
        <f>radni!R53</f>
        <v>0</v>
      </c>
      <c r="V50" s="47">
        <f>W50-U50</f>
        <v>0</v>
      </c>
      <c r="W50" s="48">
        <f>radni!T53</f>
        <v>0</v>
      </c>
      <c r="X50" s="325">
        <f>IF(W50&gt;0,IF(W50&gt;I50,1,IF(W50&lt;I50,0,IF(W50=I50,0.5))),"")</f>
      </c>
      <c r="Y50" s="326"/>
      <c r="Z50" s="316"/>
      <c r="AA50" s="317"/>
    </row>
    <row r="51" spans="1:27" s="27" customFormat="1" ht="13.5" customHeight="1" thickBot="1">
      <c r="A51" s="308">
        <f>CONCATENATE(radni!A54)</f>
      </c>
      <c r="B51" s="309"/>
      <c r="C51" s="323">
        <f>CONCATENATE(radni!B54)</f>
      </c>
      <c r="D51" s="324"/>
      <c r="E51" s="45">
        <f>CONCATENATE(radni!D54)</f>
      </c>
      <c r="F51" s="49">
        <f>SUM(F47:F50)</f>
        <v>0</v>
      </c>
      <c r="G51" s="50">
        <f>SUM(G47:G50)</f>
        <v>0</v>
      </c>
      <c r="H51" s="50">
        <f>SUM(H47:H50)</f>
        <v>0</v>
      </c>
      <c r="I51" s="50">
        <f>SUM(I47:I50)</f>
        <v>0</v>
      </c>
      <c r="J51" s="327">
        <f>SUM(J47:K50)</f>
        <v>0</v>
      </c>
      <c r="K51" s="328"/>
      <c r="L51" s="329"/>
      <c r="M51" s="319"/>
      <c r="N51" s="34"/>
      <c r="O51" s="308">
        <f>CONCATENATE(radni!M54)</f>
      </c>
      <c r="P51" s="309"/>
      <c r="Q51" s="323">
        <f>CONCATENATE(radni!N54)</f>
      </c>
      <c r="R51" s="324"/>
      <c r="S51" s="45">
        <f>CONCATENATE(radni!P54)</f>
      </c>
      <c r="T51" s="49">
        <f>SUM(T47:T50)</f>
        <v>0</v>
      </c>
      <c r="U51" s="50">
        <f>SUM(U47:U50)</f>
        <v>0</v>
      </c>
      <c r="V51" s="50">
        <f>SUM(V47:V50)</f>
        <v>0</v>
      </c>
      <c r="W51" s="50">
        <f>SUM(W47:W50)</f>
        <v>0</v>
      </c>
      <c r="X51" s="327">
        <f>SUM(X47:Y50)</f>
        <v>0</v>
      </c>
      <c r="Y51" s="328"/>
      <c r="Z51" s="318"/>
      <c r="AA51" s="319"/>
    </row>
    <row r="52" spans="1:27" s="27" customFormat="1" ht="7.5" customHeight="1" thickBot="1">
      <c r="A52" s="53"/>
      <c r="B52" s="53"/>
      <c r="C52" s="53"/>
      <c r="D52" s="54"/>
      <c r="E52" s="53"/>
      <c r="F52" s="55"/>
      <c r="G52" s="55"/>
      <c r="H52" s="55"/>
      <c r="I52" s="55"/>
      <c r="J52" s="56"/>
      <c r="K52" s="56"/>
      <c r="L52" s="57"/>
      <c r="M52" s="57"/>
      <c r="N52" s="34"/>
      <c r="O52" s="53"/>
      <c r="P52" s="53"/>
      <c r="Q52" s="53"/>
      <c r="R52" s="54"/>
      <c r="S52" s="53"/>
      <c r="T52" s="55"/>
      <c r="U52" s="55"/>
      <c r="V52" s="55"/>
      <c r="W52" s="55"/>
      <c r="X52" s="56"/>
      <c r="Y52" s="56"/>
      <c r="Z52" s="57"/>
      <c r="AA52" s="57"/>
    </row>
    <row r="53" spans="1:27" s="27" customFormat="1" ht="15.75" customHeight="1">
      <c r="A53" s="330" t="s">
        <v>24</v>
      </c>
      <c r="B53" s="331"/>
      <c r="C53" s="58" t="s">
        <v>21</v>
      </c>
      <c r="D53" s="334" t="s">
        <v>22</v>
      </c>
      <c r="E53" s="335"/>
      <c r="F53" s="334" t="s">
        <v>29</v>
      </c>
      <c r="G53" s="336"/>
      <c r="H53" s="334" t="s">
        <v>24</v>
      </c>
      <c r="I53" s="336"/>
      <c r="J53" s="334" t="s">
        <v>30</v>
      </c>
      <c r="K53" s="337"/>
      <c r="L53" s="334" t="s">
        <v>31</v>
      </c>
      <c r="M53" s="337"/>
      <c r="N53" s="34"/>
      <c r="O53" s="330" t="s">
        <v>24</v>
      </c>
      <c r="P53" s="331"/>
      <c r="Q53" s="58" t="s">
        <v>21</v>
      </c>
      <c r="R53" s="334" t="s">
        <v>22</v>
      </c>
      <c r="S53" s="335"/>
      <c r="T53" s="334" t="s">
        <v>29</v>
      </c>
      <c r="U53" s="336"/>
      <c r="V53" s="334" t="s">
        <v>24</v>
      </c>
      <c r="W53" s="336"/>
      <c r="X53" s="334" t="s">
        <v>30</v>
      </c>
      <c r="Y53" s="337"/>
      <c r="Z53" s="334" t="s">
        <v>31</v>
      </c>
      <c r="AA53" s="337"/>
    </row>
    <row r="54" spans="1:27" s="27" customFormat="1" ht="18.75" thickBot="1">
      <c r="A54" s="332"/>
      <c r="B54" s="333"/>
      <c r="C54" s="59">
        <f>F16+F23+F30+F37+F44+F51</f>
        <v>0</v>
      </c>
      <c r="D54" s="338">
        <f>G16+G23+G30+G37+G44+G51</f>
        <v>0</v>
      </c>
      <c r="E54" s="339"/>
      <c r="F54" s="338">
        <f>H16+H23+H30+H37+H44+H51</f>
        <v>0</v>
      </c>
      <c r="G54" s="340"/>
      <c r="H54" s="338">
        <f>D54+F54</f>
        <v>0</v>
      </c>
      <c r="I54" s="340"/>
      <c r="J54" s="343">
        <f>J16+J23+J30+J37+J44+J51</f>
        <v>0</v>
      </c>
      <c r="K54" s="344"/>
      <c r="L54" s="353">
        <f>SUM((L12+L19+L26+L33+L40+L47))</f>
        <v>0</v>
      </c>
      <c r="M54" s="353"/>
      <c r="N54" s="34"/>
      <c r="O54" s="332"/>
      <c r="P54" s="333"/>
      <c r="Q54" s="60">
        <f>T16+T23+T30+T37+T44+T51</f>
        <v>0</v>
      </c>
      <c r="R54" s="338">
        <f>U16+U23+U30+U37+U44+U51</f>
        <v>0</v>
      </c>
      <c r="S54" s="339"/>
      <c r="T54" s="349">
        <f>V16+V23+V30+V37+V44+V51</f>
        <v>0</v>
      </c>
      <c r="U54" s="350"/>
      <c r="V54" s="349">
        <f>R54+T54</f>
        <v>0</v>
      </c>
      <c r="W54" s="350"/>
      <c r="X54" s="343">
        <f>SUM(X16+X23+X30+X37+X44+X51)</f>
        <v>0</v>
      </c>
      <c r="Y54" s="344"/>
      <c r="Z54" s="345">
        <f>(Z12+Z19+Z26+Z33+Z40+Z47)</f>
        <v>0</v>
      </c>
      <c r="AA54" s="346"/>
    </row>
    <row r="55" spans="1:27" s="27" customFormat="1" ht="21" thickBot="1">
      <c r="A55" s="61"/>
      <c r="B55" s="61"/>
      <c r="C55" s="61"/>
      <c r="D55" s="61"/>
      <c r="E55" s="61"/>
      <c r="F55" s="61"/>
      <c r="G55" s="358" t="s">
        <v>32</v>
      </c>
      <c r="H55" s="359"/>
      <c r="I55" s="62">
        <f>IF(H54&gt;V54,2,IF(H54&lt;V54,0,IF(H54=V54,1,)))</f>
        <v>1</v>
      </c>
      <c r="J55" s="63"/>
      <c r="K55" s="63"/>
      <c r="L55" s="363"/>
      <c r="M55" s="363"/>
      <c r="N55" s="64"/>
      <c r="O55" s="65"/>
      <c r="P55" s="65"/>
      <c r="Q55" s="65"/>
      <c r="R55" s="65"/>
      <c r="S55" s="65"/>
      <c r="T55" s="65"/>
      <c r="U55" s="358" t="s">
        <v>32</v>
      </c>
      <c r="V55" s="359"/>
      <c r="W55" s="62">
        <f>IF(V54&gt;H54,2,IF(V54&lt;H54,0,IF(V54=H54,1,)))</f>
        <v>1</v>
      </c>
      <c r="X55" s="65"/>
      <c r="Y55" s="65"/>
      <c r="Z55" s="341"/>
      <c r="AA55" s="341"/>
    </row>
    <row r="56" spans="1:27" s="27" customFormat="1" ht="13.5" customHeight="1" thickBot="1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7"/>
      <c r="N56" s="68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</row>
    <row r="57" spans="1:27" s="27" customFormat="1" ht="18.75" thickBot="1">
      <c r="A57" s="66"/>
      <c r="B57" s="66"/>
      <c r="C57" s="342"/>
      <c r="D57" s="342"/>
      <c r="E57" s="342"/>
      <c r="F57" s="342"/>
      <c r="G57" s="342"/>
      <c r="H57" s="342"/>
      <c r="I57" s="66"/>
      <c r="J57" s="69"/>
      <c r="K57" s="368">
        <f>L54+I55</f>
        <v>1</v>
      </c>
      <c r="L57" s="369"/>
      <c r="M57" s="370"/>
      <c r="N57" s="70" t="s">
        <v>33</v>
      </c>
      <c r="O57" s="351">
        <f>Z54+W55</f>
        <v>1</v>
      </c>
      <c r="P57" s="352"/>
      <c r="Q57" s="69"/>
      <c r="R57" s="66"/>
      <c r="S57" s="342"/>
      <c r="T57" s="342"/>
      <c r="U57" s="342"/>
      <c r="V57" s="342"/>
      <c r="W57" s="342"/>
      <c r="X57" s="342"/>
      <c r="Y57" s="71"/>
      <c r="Z57" s="72"/>
      <c r="AA57" s="66"/>
    </row>
    <row r="58" spans="1:27" s="27" customFormat="1" ht="13.5" thickBot="1">
      <c r="A58" s="66"/>
      <c r="B58" s="66"/>
      <c r="C58" s="356" t="s">
        <v>3402</v>
      </c>
      <c r="D58" s="356"/>
      <c r="E58" s="356"/>
      <c r="F58" s="356"/>
      <c r="G58" s="356"/>
      <c r="H58" s="356"/>
      <c r="I58" s="66"/>
      <c r="K58" s="366" t="s">
        <v>34</v>
      </c>
      <c r="L58" s="366"/>
      <c r="M58" s="366"/>
      <c r="N58" s="366"/>
      <c r="O58" s="366"/>
      <c r="P58" s="366"/>
      <c r="Q58" s="73"/>
      <c r="R58" s="66"/>
      <c r="S58" s="356" t="s">
        <v>3403</v>
      </c>
      <c r="T58" s="356"/>
      <c r="U58" s="356"/>
      <c r="V58" s="356"/>
      <c r="W58" s="356"/>
      <c r="X58" s="356"/>
      <c r="Y58" s="355"/>
      <c r="Z58" s="355"/>
      <c r="AA58" s="66"/>
    </row>
    <row r="59" spans="1:27" s="27" customFormat="1" ht="27" thickBot="1" thickTop="1">
      <c r="A59" s="74"/>
      <c r="B59" s="74" t="s">
        <v>27</v>
      </c>
      <c r="C59" s="357">
        <f>CONCATENATE(radni!Q7)</f>
      </c>
      <c r="D59" s="357"/>
      <c r="E59" s="357"/>
      <c r="F59" s="357"/>
      <c r="G59" s="357"/>
      <c r="H59" s="357"/>
      <c r="I59" s="66"/>
      <c r="J59" s="66"/>
      <c r="K59" s="360">
        <f>IF(K57&gt;O57,2,IF(K57&lt;O57,0,IF(K57=O57,1,)))</f>
        <v>1</v>
      </c>
      <c r="L59" s="361"/>
      <c r="M59" s="362"/>
      <c r="N59" s="75" t="s">
        <v>33</v>
      </c>
      <c r="O59" s="360">
        <f>IF(O57&gt;K57,2,IF(O57&lt;K57,0,IF(O57=K57,1,)))</f>
        <v>1</v>
      </c>
      <c r="P59" s="362"/>
      <c r="Q59" s="76"/>
      <c r="R59" s="76"/>
      <c r="S59" s="66"/>
      <c r="T59" s="66"/>
      <c r="U59" s="66"/>
      <c r="V59" s="66"/>
      <c r="W59" s="66"/>
      <c r="X59" s="66"/>
      <c r="Y59" s="66"/>
      <c r="Z59" s="66"/>
      <c r="AA59" s="66"/>
    </row>
    <row r="60" spans="1:27" s="27" customFormat="1" ht="16.5" customHeight="1" thickBot="1">
      <c r="A60" s="77"/>
      <c r="B60" s="77" t="s">
        <v>28</v>
      </c>
      <c r="C60" s="347">
        <f>CONCATENATE(radni!Q8)</f>
      </c>
      <c r="D60" s="348"/>
      <c r="E60" s="348"/>
      <c r="F60" s="348"/>
      <c r="G60" s="348"/>
      <c r="H60" s="348"/>
      <c r="I60" s="66"/>
      <c r="J60" s="66"/>
      <c r="K60" s="365" t="s">
        <v>35</v>
      </c>
      <c r="L60" s="365"/>
      <c r="M60" s="365"/>
      <c r="N60" s="365"/>
      <c r="O60" s="365"/>
      <c r="P60" s="365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</row>
    <row r="61" spans="1:27" s="27" customFormat="1" ht="16.5" customHeight="1" thickBot="1">
      <c r="A61" s="78"/>
      <c r="B61" s="78" t="s">
        <v>36</v>
      </c>
      <c r="C61" s="347">
        <f>CONCATENATE(radni!Q9)</f>
      </c>
      <c r="D61" s="347"/>
      <c r="E61" s="347"/>
      <c r="F61" s="347"/>
      <c r="G61" s="347"/>
      <c r="H61" s="348"/>
      <c r="I61" s="66"/>
      <c r="J61" s="66"/>
      <c r="K61" s="79"/>
      <c r="L61" s="79"/>
      <c r="M61" s="79"/>
      <c r="N61" s="79"/>
      <c r="O61" s="79"/>
      <c r="P61" s="79"/>
      <c r="Q61" s="66"/>
      <c r="R61" s="66"/>
      <c r="S61" s="364">
        <f>CONCATENATE(radni!Q7)</f>
      </c>
      <c r="T61" s="364"/>
      <c r="U61" s="364"/>
      <c r="V61" s="364"/>
      <c r="W61" s="364"/>
      <c r="X61" s="364"/>
      <c r="Y61" s="71"/>
      <c r="Z61" s="72"/>
      <c r="AA61" s="66"/>
    </row>
    <row r="62" spans="1:27" s="27" customFormat="1" ht="12.75">
      <c r="A62" s="80"/>
      <c r="B62" s="80"/>
      <c r="C62" s="354" t="s">
        <v>37</v>
      </c>
      <c r="D62" s="354"/>
      <c r="E62" s="354"/>
      <c r="F62" s="354"/>
      <c r="G62" s="354"/>
      <c r="H62" s="354"/>
      <c r="I62" s="66"/>
      <c r="J62" s="67"/>
      <c r="K62" s="67"/>
      <c r="L62" s="67"/>
      <c r="M62" s="67"/>
      <c r="N62" s="67"/>
      <c r="O62" s="67"/>
      <c r="P62" s="67"/>
      <c r="Q62" s="67"/>
      <c r="R62" s="66"/>
      <c r="S62" s="355" t="s">
        <v>38</v>
      </c>
      <c r="T62" s="355"/>
      <c r="U62" s="355"/>
      <c r="V62" s="355"/>
      <c r="W62" s="355"/>
      <c r="X62" s="355"/>
      <c r="Y62" s="355"/>
      <c r="Z62" s="355"/>
      <c r="AA62" s="67"/>
    </row>
    <row r="119" spans="30:31" ht="12.75">
      <c r="AD119" s="212">
        <v>110001</v>
      </c>
      <c r="AE119" t="s">
        <v>130</v>
      </c>
    </row>
    <row r="120" spans="30:31" ht="12.75">
      <c r="AD120" s="212">
        <v>110002</v>
      </c>
      <c r="AE120" t="s">
        <v>131</v>
      </c>
    </row>
    <row r="121" spans="30:31" ht="12.75">
      <c r="AD121" s="212">
        <v>110003</v>
      </c>
      <c r="AE121" t="s">
        <v>132</v>
      </c>
    </row>
    <row r="122" spans="30:31" ht="12.75">
      <c r="AD122" s="212">
        <v>110004</v>
      </c>
      <c r="AE122" t="s">
        <v>133</v>
      </c>
    </row>
    <row r="123" spans="30:31" ht="12.75">
      <c r="AD123" s="212">
        <v>110005</v>
      </c>
      <c r="AE123" t="s">
        <v>134</v>
      </c>
    </row>
    <row r="124" spans="30:31" ht="12.75">
      <c r="AD124" s="212">
        <v>110006</v>
      </c>
      <c r="AE124" t="s">
        <v>135</v>
      </c>
    </row>
    <row r="125" spans="30:31" ht="12.75">
      <c r="AD125" s="212">
        <v>110007</v>
      </c>
      <c r="AE125" t="s">
        <v>136</v>
      </c>
    </row>
    <row r="126" spans="30:31" ht="12.75">
      <c r="AD126" s="212">
        <v>110008</v>
      </c>
      <c r="AE126" t="s">
        <v>137</v>
      </c>
    </row>
    <row r="127" spans="30:31" ht="12.75">
      <c r="AD127" s="212">
        <v>110009</v>
      </c>
      <c r="AE127" t="s">
        <v>138</v>
      </c>
    </row>
    <row r="128" spans="30:31" ht="12.75">
      <c r="AD128" s="212">
        <v>110010</v>
      </c>
      <c r="AE128" t="s">
        <v>139</v>
      </c>
    </row>
    <row r="129" spans="30:31" ht="12.75">
      <c r="AD129" s="212">
        <v>110011</v>
      </c>
      <c r="AE129" t="s">
        <v>140</v>
      </c>
    </row>
    <row r="130" spans="30:31" ht="12.75">
      <c r="AD130" s="212">
        <v>110012</v>
      </c>
      <c r="AE130" t="s">
        <v>141</v>
      </c>
    </row>
    <row r="131" spans="30:31" ht="12.75">
      <c r="AD131" s="212">
        <v>110013</v>
      </c>
      <c r="AE131" t="s">
        <v>142</v>
      </c>
    </row>
    <row r="132" spans="30:31" ht="12.75">
      <c r="AD132" s="212">
        <v>110014</v>
      </c>
      <c r="AE132" t="s">
        <v>143</v>
      </c>
    </row>
    <row r="133" spans="30:31" ht="12.75">
      <c r="AD133" s="212">
        <v>110015</v>
      </c>
      <c r="AE133" t="s">
        <v>144</v>
      </c>
    </row>
    <row r="134" spans="30:31" ht="12.75">
      <c r="AD134" s="212">
        <v>110016</v>
      </c>
      <c r="AE134" t="s">
        <v>145</v>
      </c>
    </row>
    <row r="135" spans="30:31" ht="12.75">
      <c r="AD135" s="212">
        <v>110017</v>
      </c>
      <c r="AE135" t="s">
        <v>146</v>
      </c>
    </row>
    <row r="136" spans="30:31" ht="12.75">
      <c r="AD136" s="212">
        <v>110018</v>
      </c>
      <c r="AE136" t="s">
        <v>147</v>
      </c>
    </row>
    <row r="137" spans="30:31" ht="12.75">
      <c r="AD137" s="212">
        <v>110019</v>
      </c>
      <c r="AE137" t="s">
        <v>148</v>
      </c>
    </row>
    <row r="138" spans="30:31" ht="12.75">
      <c r="AD138" s="212">
        <v>110020</v>
      </c>
      <c r="AE138" t="s">
        <v>149</v>
      </c>
    </row>
    <row r="139" spans="30:31" ht="12.75">
      <c r="AD139" s="212">
        <v>110021</v>
      </c>
      <c r="AE139" t="s">
        <v>150</v>
      </c>
    </row>
    <row r="140" spans="30:31" ht="12.75">
      <c r="AD140" s="212">
        <v>110022</v>
      </c>
      <c r="AE140" t="s">
        <v>151</v>
      </c>
    </row>
    <row r="141" spans="30:31" ht="12.75">
      <c r="AD141" s="212">
        <v>110023</v>
      </c>
      <c r="AE141" t="s">
        <v>152</v>
      </c>
    </row>
    <row r="142" spans="30:31" ht="12.75">
      <c r="AD142" s="212">
        <v>110024</v>
      </c>
      <c r="AE142" t="s">
        <v>153</v>
      </c>
    </row>
    <row r="143" spans="30:31" ht="12.75">
      <c r="AD143" s="212">
        <v>110025</v>
      </c>
      <c r="AE143" t="s">
        <v>154</v>
      </c>
    </row>
    <row r="144" spans="30:31" ht="12.75">
      <c r="AD144" s="212">
        <v>110026</v>
      </c>
      <c r="AE144" t="s">
        <v>155</v>
      </c>
    </row>
    <row r="145" spans="30:31" ht="12.75">
      <c r="AD145" s="212">
        <v>110027</v>
      </c>
      <c r="AE145" t="s">
        <v>3121</v>
      </c>
    </row>
    <row r="146" spans="30:31" ht="12.75">
      <c r="AD146" s="212">
        <v>110028</v>
      </c>
      <c r="AE146" t="s">
        <v>156</v>
      </c>
    </row>
    <row r="147" spans="30:31" ht="12.75">
      <c r="AD147" s="212">
        <v>110029</v>
      </c>
      <c r="AE147" t="s">
        <v>157</v>
      </c>
    </row>
    <row r="148" spans="30:31" ht="12.75">
      <c r="AD148" s="212">
        <v>110030</v>
      </c>
      <c r="AE148" t="s">
        <v>158</v>
      </c>
    </row>
    <row r="149" spans="30:31" ht="12.75">
      <c r="AD149" s="212">
        <v>110031</v>
      </c>
      <c r="AE149" t="s">
        <v>159</v>
      </c>
    </row>
    <row r="150" spans="30:31" ht="12.75">
      <c r="AD150" s="212">
        <v>110032</v>
      </c>
      <c r="AE150" t="s">
        <v>160</v>
      </c>
    </row>
    <row r="151" spans="30:31" ht="12.75">
      <c r="AD151" s="212">
        <v>110033</v>
      </c>
      <c r="AE151" t="s">
        <v>161</v>
      </c>
    </row>
    <row r="152" spans="30:31" ht="12.75">
      <c r="AD152" s="212">
        <v>110034</v>
      </c>
      <c r="AE152" t="s">
        <v>162</v>
      </c>
    </row>
    <row r="153" spans="30:31" ht="12.75">
      <c r="AD153" s="212">
        <v>110035</v>
      </c>
      <c r="AE153" t="s">
        <v>163</v>
      </c>
    </row>
    <row r="154" spans="30:31" ht="12.75">
      <c r="AD154" s="212">
        <v>110036</v>
      </c>
      <c r="AE154" t="s">
        <v>164</v>
      </c>
    </row>
    <row r="155" spans="30:31" ht="12.75">
      <c r="AD155" s="212">
        <v>110037</v>
      </c>
      <c r="AE155" t="s">
        <v>165</v>
      </c>
    </row>
    <row r="156" spans="30:31" ht="12.75">
      <c r="AD156" s="212">
        <v>110038</v>
      </c>
      <c r="AE156" t="s">
        <v>166</v>
      </c>
    </row>
    <row r="157" spans="30:31" ht="12.75">
      <c r="AD157" s="212">
        <v>110039</v>
      </c>
      <c r="AE157" t="s">
        <v>167</v>
      </c>
    </row>
    <row r="158" spans="30:31" ht="12.75">
      <c r="AD158" s="212">
        <v>110040</v>
      </c>
      <c r="AE158" t="s">
        <v>168</v>
      </c>
    </row>
    <row r="159" spans="30:31" ht="12.75">
      <c r="AD159" s="212">
        <v>110041</v>
      </c>
      <c r="AE159" t="s">
        <v>169</v>
      </c>
    </row>
    <row r="160" spans="30:31" ht="12.75">
      <c r="AD160" s="212">
        <v>110042</v>
      </c>
      <c r="AE160" t="s">
        <v>170</v>
      </c>
    </row>
    <row r="161" spans="30:31" ht="12.75">
      <c r="AD161" s="212">
        <v>110043</v>
      </c>
      <c r="AE161" t="s">
        <v>171</v>
      </c>
    </row>
    <row r="162" spans="30:31" ht="12.75">
      <c r="AD162" s="212">
        <v>110044</v>
      </c>
      <c r="AE162" t="s">
        <v>172</v>
      </c>
    </row>
    <row r="163" spans="30:31" ht="12.75">
      <c r="AD163" s="212">
        <v>110045</v>
      </c>
      <c r="AE163" t="s">
        <v>173</v>
      </c>
    </row>
    <row r="164" spans="30:31" ht="12.75">
      <c r="AD164" s="212">
        <v>110046</v>
      </c>
      <c r="AE164" t="s">
        <v>174</v>
      </c>
    </row>
    <row r="165" spans="30:31" ht="12.75">
      <c r="AD165" s="212">
        <v>110047</v>
      </c>
      <c r="AE165" t="s">
        <v>175</v>
      </c>
    </row>
    <row r="166" spans="30:31" ht="12.75">
      <c r="AD166" s="212">
        <v>110048</v>
      </c>
      <c r="AE166" t="s">
        <v>176</v>
      </c>
    </row>
    <row r="167" spans="30:31" ht="12.75">
      <c r="AD167" s="212">
        <v>110049</v>
      </c>
      <c r="AE167" t="s">
        <v>177</v>
      </c>
    </row>
    <row r="168" spans="30:31" ht="12.75">
      <c r="AD168" s="212">
        <v>110050</v>
      </c>
      <c r="AE168" t="s">
        <v>178</v>
      </c>
    </row>
    <row r="169" spans="30:31" ht="12.75">
      <c r="AD169" s="212">
        <v>110051</v>
      </c>
      <c r="AE169" t="s">
        <v>179</v>
      </c>
    </row>
    <row r="170" spans="30:31" ht="12.75">
      <c r="AD170" s="212">
        <v>110052</v>
      </c>
      <c r="AE170" t="s">
        <v>180</v>
      </c>
    </row>
    <row r="171" spans="30:31" ht="12.75">
      <c r="AD171" s="212">
        <v>110053</v>
      </c>
      <c r="AE171" t="s">
        <v>181</v>
      </c>
    </row>
    <row r="172" spans="30:31" ht="12.75">
      <c r="AD172" s="212">
        <v>110054</v>
      </c>
      <c r="AE172" t="s">
        <v>182</v>
      </c>
    </row>
    <row r="173" spans="30:31" ht="12.75">
      <c r="AD173" s="212">
        <v>110055</v>
      </c>
      <c r="AE173" t="s">
        <v>183</v>
      </c>
    </row>
    <row r="174" spans="30:31" ht="12.75">
      <c r="AD174" s="212">
        <v>110056</v>
      </c>
      <c r="AE174" t="s">
        <v>184</v>
      </c>
    </row>
    <row r="175" spans="30:31" ht="12.75">
      <c r="AD175" s="212">
        <v>110057</v>
      </c>
      <c r="AE175" t="s">
        <v>185</v>
      </c>
    </row>
    <row r="176" spans="30:31" ht="12.75">
      <c r="AD176" s="212">
        <v>110058</v>
      </c>
      <c r="AE176" t="s">
        <v>186</v>
      </c>
    </row>
    <row r="177" spans="30:31" ht="12.75">
      <c r="AD177" s="212">
        <v>110059</v>
      </c>
      <c r="AE177" t="s">
        <v>187</v>
      </c>
    </row>
    <row r="178" spans="30:31" ht="12.75">
      <c r="AD178" s="212">
        <v>110060</v>
      </c>
      <c r="AE178" t="s">
        <v>188</v>
      </c>
    </row>
    <row r="179" spans="30:31" ht="12.75">
      <c r="AD179" s="212">
        <v>110061</v>
      </c>
      <c r="AE179" t="s">
        <v>189</v>
      </c>
    </row>
    <row r="180" spans="30:31" ht="12.75">
      <c r="AD180" s="212">
        <v>110062</v>
      </c>
      <c r="AE180" t="s">
        <v>190</v>
      </c>
    </row>
    <row r="181" spans="30:31" ht="12.75">
      <c r="AD181" s="212">
        <v>110063</v>
      </c>
      <c r="AE181" t="s">
        <v>191</v>
      </c>
    </row>
    <row r="182" spans="30:31" ht="12.75">
      <c r="AD182" s="212">
        <v>110064</v>
      </c>
      <c r="AE182" t="s">
        <v>192</v>
      </c>
    </row>
    <row r="183" spans="30:31" ht="12.75">
      <c r="AD183" s="212">
        <v>110065</v>
      </c>
      <c r="AE183" t="s">
        <v>193</v>
      </c>
    </row>
    <row r="184" spans="30:31" ht="12.75">
      <c r="AD184" s="212">
        <v>110066</v>
      </c>
      <c r="AE184" t="s">
        <v>194</v>
      </c>
    </row>
    <row r="185" spans="30:31" ht="12.75">
      <c r="AD185" s="212">
        <v>110067</v>
      </c>
      <c r="AE185" t="s">
        <v>195</v>
      </c>
    </row>
    <row r="186" spans="30:31" ht="12.75">
      <c r="AD186" s="212">
        <v>110068</v>
      </c>
      <c r="AE186" t="s">
        <v>196</v>
      </c>
    </row>
    <row r="187" spans="30:31" ht="12.75">
      <c r="AD187" s="212">
        <v>110069</v>
      </c>
      <c r="AE187" t="s">
        <v>197</v>
      </c>
    </row>
    <row r="188" spans="30:31" ht="12.75">
      <c r="AD188" s="212">
        <v>110070</v>
      </c>
      <c r="AE188" t="s">
        <v>198</v>
      </c>
    </row>
    <row r="189" spans="30:31" ht="12.75">
      <c r="AD189" s="212">
        <v>110071</v>
      </c>
      <c r="AE189" t="s">
        <v>199</v>
      </c>
    </row>
    <row r="190" spans="30:31" ht="12.75">
      <c r="AD190" s="212">
        <v>110072</v>
      </c>
      <c r="AE190" t="s">
        <v>200</v>
      </c>
    </row>
    <row r="191" spans="30:31" ht="12.75">
      <c r="AD191" s="212">
        <v>110073</v>
      </c>
      <c r="AE191" t="s">
        <v>201</v>
      </c>
    </row>
    <row r="192" spans="30:31" ht="12.75">
      <c r="AD192" s="212">
        <v>110074</v>
      </c>
      <c r="AE192" t="s">
        <v>202</v>
      </c>
    </row>
    <row r="193" spans="30:31" ht="12.75">
      <c r="AD193" s="212">
        <v>110075</v>
      </c>
      <c r="AE193" t="s">
        <v>203</v>
      </c>
    </row>
    <row r="194" spans="30:31" ht="12.75">
      <c r="AD194" s="212">
        <v>110076</v>
      </c>
      <c r="AE194" t="s">
        <v>204</v>
      </c>
    </row>
    <row r="195" spans="30:31" ht="12.75">
      <c r="AD195" s="212">
        <v>110077</v>
      </c>
      <c r="AE195" t="s">
        <v>205</v>
      </c>
    </row>
    <row r="196" spans="30:31" ht="12.75">
      <c r="AD196" s="212">
        <v>110078</v>
      </c>
      <c r="AE196" t="s">
        <v>206</v>
      </c>
    </row>
    <row r="197" spans="30:31" ht="12.75">
      <c r="AD197" s="212">
        <v>110079</v>
      </c>
      <c r="AE197" t="s">
        <v>207</v>
      </c>
    </row>
    <row r="198" spans="30:31" ht="12.75">
      <c r="AD198" s="212">
        <v>110080</v>
      </c>
      <c r="AE198" t="s">
        <v>208</v>
      </c>
    </row>
    <row r="199" spans="30:31" ht="12.75">
      <c r="AD199" s="212">
        <v>110081</v>
      </c>
      <c r="AE199" t="s">
        <v>209</v>
      </c>
    </row>
    <row r="200" spans="30:31" ht="12.75">
      <c r="AD200" s="212">
        <v>110082</v>
      </c>
      <c r="AE200" t="s">
        <v>210</v>
      </c>
    </row>
    <row r="201" spans="30:31" ht="12.75">
      <c r="AD201" s="212">
        <v>110083</v>
      </c>
      <c r="AE201" t="s">
        <v>211</v>
      </c>
    </row>
    <row r="202" spans="30:31" ht="12.75">
      <c r="AD202" s="212">
        <v>110084</v>
      </c>
      <c r="AE202" t="s">
        <v>212</v>
      </c>
    </row>
    <row r="203" spans="30:31" ht="12.75">
      <c r="AD203" s="212">
        <v>110085</v>
      </c>
      <c r="AE203" t="s">
        <v>213</v>
      </c>
    </row>
    <row r="204" spans="30:31" ht="12.75">
      <c r="AD204" s="212">
        <v>110086</v>
      </c>
      <c r="AE204" t="s">
        <v>214</v>
      </c>
    </row>
    <row r="205" spans="30:31" ht="12.75">
      <c r="AD205" s="212">
        <v>110087</v>
      </c>
      <c r="AE205" t="s">
        <v>215</v>
      </c>
    </row>
    <row r="206" spans="30:31" ht="12.75">
      <c r="AD206" s="212">
        <v>110088</v>
      </c>
      <c r="AE206" t="s">
        <v>216</v>
      </c>
    </row>
    <row r="207" spans="30:31" ht="12.75">
      <c r="AD207" s="212">
        <v>110089</v>
      </c>
      <c r="AE207" t="s">
        <v>217</v>
      </c>
    </row>
    <row r="208" spans="30:31" ht="12.75">
      <c r="AD208" s="212">
        <v>110090</v>
      </c>
      <c r="AE208" t="s">
        <v>218</v>
      </c>
    </row>
    <row r="209" spans="30:31" ht="12.75">
      <c r="AD209" s="212">
        <v>110091</v>
      </c>
      <c r="AE209" t="s">
        <v>219</v>
      </c>
    </row>
    <row r="210" spans="30:31" ht="12.75">
      <c r="AD210" s="212">
        <v>110092</v>
      </c>
      <c r="AE210" t="s">
        <v>220</v>
      </c>
    </row>
    <row r="211" spans="30:31" ht="12.75">
      <c r="AD211" s="212">
        <v>110093</v>
      </c>
      <c r="AE211" t="s">
        <v>3122</v>
      </c>
    </row>
    <row r="212" spans="30:31" ht="12.75">
      <c r="AD212" s="212">
        <v>110094</v>
      </c>
      <c r="AE212" t="s">
        <v>221</v>
      </c>
    </row>
    <row r="213" spans="30:31" ht="12.75">
      <c r="AD213" s="212">
        <v>110095</v>
      </c>
      <c r="AE213" t="s">
        <v>222</v>
      </c>
    </row>
    <row r="214" spans="30:31" ht="12.75">
      <c r="AD214" s="212">
        <v>110096</v>
      </c>
      <c r="AE214" t="s">
        <v>223</v>
      </c>
    </row>
    <row r="215" spans="30:31" ht="12.75">
      <c r="AD215" s="212">
        <v>110097</v>
      </c>
      <c r="AE215" t="s">
        <v>224</v>
      </c>
    </row>
    <row r="216" spans="30:31" ht="12.75">
      <c r="AD216" s="212">
        <v>110098</v>
      </c>
      <c r="AE216" t="s">
        <v>225</v>
      </c>
    </row>
    <row r="217" spans="30:31" ht="12.75">
      <c r="AD217" s="212">
        <v>110099</v>
      </c>
      <c r="AE217" t="s">
        <v>226</v>
      </c>
    </row>
    <row r="218" spans="30:31" ht="12.75">
      <c r="AD218" s="212">
        <v>110100</v>
      </c>
      <c r="AE218" t="s">
        <v>227</v>
      </c>
    </row>
    <row r="219" spans="30:31" ht="12.75">
      <c r="AD219" s="212">
        <v>110101</v>
      </c>
      <c r="AE219" t="s">
        <v>228</v>
      </c>
    </row>
    <row r="220" spans="30:31" ht="12.75">
      <c r="AD220" s="212">
        <v>110102</v>
      </c>
      <c r="AE220" t="s">
        <v>229</v>
      </c>
    </row>
    <row r="221" spans="30:31" ht="12.75">
      <c r="AD221" s="212">
        <v>110103</v>
      </c>
      <c r="AE221" t="s">
        <v>230</v>
      </c>
    </row>
    <row r="222" spans="30:31" ht="12.75">
      <c r="AD222" s="212">
        <v>110104</v>
      </c>
      <c r="AE222" t="s">
        <v>231</v>
      </c>
    </row>
    <row r="223" spans="30:31" ht="12.75">
      <c r="AD223" s="212">
        <v>110105</v>
      </c>
      <c r="AE223" t="s">
        <v>232</v>
      </c>
    </row>
    <row r="224" spans="30:31" ht="12.75">
      <c r="AD224" s="212">
        <v>110106</v>
      </c>
      <c r="AE224" t="s">
        <v>233</v>
      </c>
    </row>
    <row r="225" spans="30:31" ht="12.75">
      <c r="AD225" s="212">
        <v>110107</v>
      </c>
      <c r="AE225" t="s">
        <v>234</v>
      </c>
    </row>
    <row r="226" spans="30:31" ht="12.75">
      <c r="AD226" s="212">
        <v>110108</v>
      </c>
      <c r="AE226" t="s">
        <v>235</v>
      </c>
    </row>
    <row r="227" spans="30:31" ht="12.75">
      <c r="AD227" s="212">
        <v>110109</v>
      </c>
      <c r="AE227" t="s">
        <v>236</v>
      </c>
    </row>
    <row r="228" spans="30:31" ht="12.75">
      <c r="AD228" s="212">
        <v>110110</v>
      </c>
      <c r="AE228" t="s">
        <v>237</v>
      </c>
    </row>
    <row r="229" spans="30:31" ht="12.75">
      <c r="AD229" s="212">
        <v>110111</v>
      </c>
      <c r="AE229" t="s">
        <v>238</v>
      </c>
    </row>
    <row r="230" spans="30:31" ht="12.75">
      <c r="AD230" s="212">
        <v>110112</v>
      </c>
      <c r="AE230" t="s">
        <v>239</v>
      </c>
    </row>
    <row r="231" spans="30:31" ht="12.75">
      <c r="AD231" s="212">
        <v>110113</v>
      </c>
      <c r="AE231" t="s">
        <v>240</v>
      </c>
    </row>
    <row r="232" spans="30:31" ht="12.75">
      <c r="AD232" s="212">
        <v>110114</v>
      </c>
      <c r="AE232" t="s">
        <v>241</v>
      </c>
    </row>
    <row r="233" spans="30:31" ht="12.75">
      <c r="AD233" s="212">
        <v>110115</v>
      </c>
      <c r="AE233" t="s">
        <v>242</v>
      </c>
    </row>
    <row r="234" spans="30:31" ht="12.75">
      <c r="AD234" s="212">
        <v>110116</v>
      </c>
      <c r="AE234" t="s">
        <v>243</v>
      </c>
    </row>
    <row r="235" spans="30:31" ht="12.75">
      <c r="AD235" s="212">
        <v>110117</v>
      </c>
      <c r="AE235" t="s">
        <v>244</v>
      </c>
    </row>
    <row r="236" spans="30:31" ht="12.75">
      <c r="AD236" s="212">
        <v>110118</v>
      </c>
      <c r="AE236" t="s">
        <v>245</v>
      </c>
    </row>
    <row r="237" spans="30:31" ht="12.75">
      <c r="AD237" s="212">
        <v>110119</v>
      </c>
      <c r="AE237" t="s">
        <v>246</v>
      </c>
    </row>
    <row r="238" spans="30:31" ht="12.75">
      <c r="AD238" s="212">
        <v>110120</v>
      </c>
      <c r="AE238" t="s">
        <v>247</v>
      </c>
    </row>
    <row r="239" spans="30:31" ht="12.75">
      <c r="AD239" s="212">
        <v>110121</v>
      </c>
      <c r="AE239" t="s">
        <v>248</v>
      </c>
    </row>
    <row r="240" spans="30:31" ht="12.75">
      <c r="AD240" s="212">
        <v>110122</v>
      </c>
      <c r="AE240" t="s">
        <v>249</v>
      </c>
    </row>
    <row r="241" spans="30:31" ht="12.75">
      <c r="AD241" s="212">
        <v>110123</v>
      </c>
      <c r="AE241" t="s">
        <v>250</v>
      </c>
    </row>
    <row r="242" spans="30:31" ht="12.75">
      <c r="AD242" s="212">
        <v>110124</v>
      </c>
      <c r="AE242" t="s">
        <v>251</v>
      </c>
    </row>
    <row r="243" spans="30:31" ht="12.75">
      <c r="AD243" s="212">
        <v>110125</v>
      </c>
      <c r="AE243" t="s">
        <v>252</v>
      </c>
    </row>
    <row r="244" spans="30:31" ht="12.75">
      <c r="AD244" s="212">
        <v>110126</v>
      </c>
      <c r="AE244" t="s">
        <v>253</v>
      </c>
    </row>
    <row r="245" spans="30:31" ht="12.75">
      <c r="AD245" s="212">
        <v>110127</v>
      </c>
      <c r="AE245" t="s">
        <v>254</v>
      </c>
    </row>
    <row r="246" spans="30:31" ht="12.75">
      <c r="AD246" s="212">
        <v>110128</v>
      </c>
      <c r="AE246" t="s">
        <v>255</v>
      </c>
    </row>
    <row r="247" spans="30:31" ht="12.75">
      <c r="AD247" s="212">
        <v>110129</v>
      </c>
      <c r="AE247" t="s">
        <v>256</v>
      </c>
    </row>
    <row r="248" spans="30:31" ht="12.75">
      <c r="AD248" s="212">
        <v>110130</v>
      </c>
      <c r="AE248" t="s">
        <v>257</v>
      </c>
    </row>
    <row r="249" spans="30:31" ht="12.75">
      <c r="AD249" s="212">
        <v>110131</v>
      </c>
      <c r="AE249" t="s">
        <v>258</v>
      </c>
    </row>
    <row r="250" spans="30:31" ht="12.75">
      <c r="AD250" s="212">
        <v>110132</v>
      </c>
      <c r="AE250" t="s">
        <v>259</v>
      </c>
    </row>
    <row r="251" spans="30:31" ht="12.75">
      <c r="AD251" s="212">
        <v>110133</v>
      </c>
      <c r="AE251" t="s">
        <v>260</v>
      </c>
    </row>
    <row r="252" spans="30:31" ht="12.75">
      <c r="AD252" s="212">
        <v>110134</v>
      </c>
      <c r="AE252" t="s">
        <v>261</v>
      </c>
    </row>
    <row r="253" spans="30:31" ht="12.75">
      <c r="AD253" s="212">
        <v>110135</v>
      </c>
      <c r="AE253" t="s">
        <v>262</v>
      </c>
    </row>
    <row r="254" spans="30:31" ht="12.75">
      <c r="AD254" s="212">
        <v>110136</v>
      </c>
      <c r="AE254" t="s">
        <v>263</v>
      </c>
    </row>
    <row r="255" spans="30:31" ht="12.75">
      <c r="AD255" s="212">
        <v>110137</v>
      </c>
      <c r="AE255" t="s">
        <v>264</v>
      </c>
    </row>
    <row r="256" spans="30:31" ht="12.75">
      <c r="AD256" s="212">
        <v>110138</v>
      </c>
      <c r="AE256" t="s">
        <v>265</v>
      </c>
    </row>
    <row r="257" spans="30:31" ht="12.75">
      <c r="AD257" s="212">
        <v>110139</v>
      </c>
      <c r="AE257" t="s">
        <v>266</v>
      </c>
    </row>
    <row r="258" spans="30:31" ht="12.75">
      <c r="AD258" s="212">
        <v>110140</v>
      </c>
      <c r="AE258" t="s">
        <v>267</v>
      </c>
    </row>
    <row r="259" spans="30:31" ht="12.75">
      <c r="AD259" s="212">
        <v>110141</v>
      </c>
      <c r="AE259" t="s">
        <v>268</v>
      </c>
    </row>
    <row r="260" spans="30:31" ht="12.75">
      <c r="AD260" s="212">
        <v>110142</v>
      </c>
      <c r="AE260" t="s">
        <v>269</v>
      </c>
    </row>
    <row r="261" spans="30:31" ht="12.75">
      <c r="AD261" s="212">
        <v>110143</v>
      </c>
      <c r="AE261" t="s">
        <v>270</v>
      </c>
    </row>
    <row r="262" spans="30:31" ht="12.75">
      <c r="AD262" s="212">
        <v>110144</v>
      </c>
      <c r="AE262" t="s">
        <v>271</v>
      </c>
    </row>
    <row r="263" spans="30:31" ht="12.75">
      <c r="AD263" s="212">
        <v>110145</v>
      </c>
      <c r="AE263" t="s">
        <v>272</v>
      </c>
    </row>
    <row r="264" spans="30:31" ht="12.75">
      <c r="AD264" s="212">
        <v>110146</v>
      </c>
      <c r="AE264" t="s">
        <v>273</v>
      </c>
    </row>
    <row r="265" spans="30:31" ht="12.75">
      <c r="AD265" s="212">
        <v>110147</v>
      </c>
      <c r="AE265" t="s">
        <v>274</v>
      </c>
    </row>
    <row r="266" spans="30:31" ht="12.75">
      <c r="AD266" s="212">
        <v>110148</v>
      </c>
      <c r="AE266" t="s">
        <v>275</v>
      </c>
    </row>
    <row r="267" spans="30:31" ht="12.75">
      <c r="AD267" s="212">
        <v>110149</v>
      </c>
      <c r="AE267" t="s">
        <v>276</v>
      </c>
    </row>
    <row r="268" spans="30:31" ht="12.75">
      <c r="AD268" s="212">
        <v>110150</v>
      </c>
      <c r="AE268" t="s">
        <v>277</v>
      </c>
    </row>
    <row r="269" spans="30:31" ht="12.75">
      <c r="AD269" s="212">
        <v>110151</v>
      </c>
      <c r="AE269" t="s">
        <v>278</v>
      </c>
    </row>
    <row r="270" spans="30:31" ht="12.75">
      <c r="AD270" s="212">
        <v>110152</v>
      </c>
      <c r="AE270" t="s">
        <v>279</v>
      </c>
    </row>
    <row r="271" spans="30:31" ht="12.75">
      <c r="AD271" s="212">
        <v>110153</v>
      </c>
      <c r="AE271" t="s">
        <v>280</v>
      </c>
    </row>
    <row r="272" spans="30:31" ht="12.75">
      <c r="AD272" s="212">
        <v>110154</v>
      </c>
      <c r="AE272" t="s">
        <v>281</v>
      </c>
    </row>
    <row r="273" spans="30:31" ht="12.75">
      <c r="AD273" s="212">
        <v>110155</v>
      </c>
      <c r="AE273" t="s">
        <v>282</v>
      </c>
    </row>
    <row r="274" spans="30:31" ht="12.75">
      <c r="AD274" s="212">
        <v>110156</v>
      </c>
      <c r="AE274" t="s">
        <v>283</v>
      </c>
    </row>
    <row r="275" spans="30:31" ht="12.75">
      <c r="AD275" s="212">
        <v>110157</v>
      </c>
      <c r="AE275" t="s">
        <v>284</v>
      </c>
    </row>
    <row r="276" spans="30:31" ht="12.75">
      <c r="AD276" s="212">
        <v>110158</v>
      </c>
      <c r="AE276" t="s">
        <v>285</v>
      </c>
    </row>
    <row r="277" spans="30:31" ht="12.75">
      <c r="AD277" s="212">
        <v>110159</v>
      </c>
      <c r="AE277" t="s">
        <v>286</v>
      </c>
    </row>
    <row r="278" spans="30:31" ht="12.75">
      <c r="AD278" s="212">
        <v>110160</v>
      </c>
      <c r="AE278" t="s">
        <v>287</v>
      </c>
    </row>
    <row r="279" spans="30:31" ht="12.75">
      <c r="AD279" s="212">
        <v>110161</v>
      </c>
      <c r="AE279" t="s">
        <v>288</v>
      </c>
    </row>
    <row r="280" spans="30:31" ht="12.75">
      <c r="AD280" s="212">
        <v>110162</v>
      </c>
      <c r="AE280" t="s">
        <v>289</v>
      </c>
    </row>
    <row r="281" spans="30:31" ht="12.75">
      <c r="AD281" s="212">
        <v>110163</v>
      </c>
      <c r="AE281" t="s">
        <v>290</v>
      </c>
    </row>
    <row r="282" spans="30:31" ht="12.75">
      <c r="AD282" s="212">
        <v>110164</v>
      </c>
      <c r="AE282" t="s">
        <v>291</v>
      </c>
    </row>
    <row r="283" spans="30:31" ht="12.75">
      <c r="AD283" s="212">
        <v>110165</v>
      </c>
      <c r="AE283" t="s">
        <v>292</v>
      </c>
    </row>
    <row r="284" spans="30:31" ht="12.75">
      <c r="AD284" s="212">
        <v>110166</v>
      </c>
      <c r="AE284" t="s">
        <v>293</v>
      </c>
    </row>
    <row r="285" spans="30:31" ht="12.75">
      <c r="AD285" s="212">
        <v>110167</v>
      </c>
      <c r="AE285" t="s">
        <v>294</v>
      </c>
    </row>
    <row r="286" spans="30:31" ht="12.75">
      <c r="AD286" s="212">
        <v>110168</v>
      </c>
      <c r="AE286" t="s">
        <v>295</v>
      </c>
    </row>
    <row r="287" spans="30:31" ht="12.75">
      <c r="AD287" s="212">
        <v>110169</v>
      </c>
      <c r="AE287" t="s">
        <v>296</v>
      </c>
    </row>
    <row r="288" spans="30:31" ht="12.75">
      <c r="AD288" s="212">
        <v>110170</v>
      </c>
      <c r="AE288" t="s">
        <v>297</v>
      </c>
    </row>
    <row r="289" spans="30:31" ht="12.75">
      <c r="AD289" s="212">
        <v>110171</v>
      </c>
      <c r="AE289" t="s">
        <v>298</v>
      </c>
    </row>
    <row r="290" spans="30:31" ht="12.75">
      <c r="AD290" s="212">
        <v>110172</v>
      </c>
      <c r="AE290" t="s">
        <v>299</v>
      </c>
    </row>
    <row r="291" spans="30:31" ht="12.75">
      <c r="AD291" s="212">
        <v>110173</v>
      </c>
      <c r="AE291" t="s">
        <v>300</v>
      </c>
    </row>
    <row r="292" spans="30:31" ht="12.75">
      <c r="AD292" s="212">
        <v>110174</v>
      </c>
      <c r="AE292" t="s">
        <v>301</v>
      </c>
    </row>
    <row r="293" spans="30:31" ht="12.75">
      <c r="AD293" s="212">
        <v>110175</v>
      </c>
      <c r="AE293" t="s">
        <v>302</v>
      </c>
    </row>
    <row r="294" spans="30:31" ht="12.75">
      <c r="AD294" s="212">
        <v>110176</v>
      </c>
      <c r="AE294" t="s">
        <v>303</v>
      </c>
    </row>
    <row r="295" spans="30:31" ht="12.75">
      <c r="AD295" s="212">
        <v>110177</v>
      </c>
      <c r="AE295" t="s">
        <v>304</v>
      </c>
    </row>
    <row r="296" spans="30:31" ht="12.75">
      <c r="AD296" s="212">
        <v>110178</v>
      </c>
      <c r="AE296" t="s">
        <v>305</v>
      </c>
    </row>
    <row r="297" spans="30:31" ht="12.75">
      <c r="AD297" s="212">
        <v>110179</v>
      </c>
      <c r="AE297" t="s">
        <v>306</v>
      </c>
    </row>
    <row r="298" spans="30:31" ht="12.75">
      <c r="AD298" s="212">
        <v>110180</v>
      </c>
      <c r="AE298" t="s">
        <v>307</v>
      </c>
    </row>
    <row r="299" spans="30:31" ht="12.75">
      <c r="AD299" s="212">
        <v>110181</v>
      </c>
      <c r="AE299" t="s">
        <v>308</v>
      </c>
    </row>
    <row r="300" spans="30:31" ht="12.75">
      <c r="AD300" s="212">
        <v>110182</v>
      </c>
      <c r="AE300" t="s">
        <v>309</v>
      </c>
    </row>
    <row r="301" spans="30:31" ht="12.75">
      <c r="AD301" s="212">
        <v>110183</v>
      </c>
      <c r="AE301" t="s">
        <v>310</v>
      </c>
    </row>
    <row r="302" spans="30:31" ht="12.75">
      <c r="AD302" s="212">
        <v>110184</v>
      </c>
      <c r="AE302" t="s">
        <v>311</v>
      </c>
    </row>
    <row r="303" spans="30:31" ht="12.75">
      <c r="AD303" s="212">
        <v>110185</v>
      </c>
      <c r="AE303" t="s">
        <v>312</v>
      </c>
    </row>
    <row r="304" spans="30:31" ht="12.75">
      <c r="AD304" s="212">
        <v>110186</v>
      </c>
      <c r="AE304" t="s">
        <v>313</v>
      </c>
    </row>
    <row r="305" spans="30:31" ht="12.75">
      <c r="AD305" s="212">
        <v>110187</v>
      </c>
      <c r="AE305" t="s">
        <v>314</v>
      </c>
    </row>
    <row r="306" spans="30:31" ht="12.75">
      <c r="AD306" s="212">
        <v>110188</v>
      </c>
      <c r="AE306" t="s">
        <v>315</v>
      </c>
    </row>
    <row r="307" spans="30:31" ht="12.75">
      <c r="AD307" s="212">
        <v>110189</v>
      </c>
      <c r="AE307" t="s">
        <v>316</v>
      </c>
    </row>
    <row r="308" spans="30:31" ht="12.75">
      <c r="AD308" s="212">
        <v>110190</v>
      </c>
      <c r="AE308" t="s">
        <v>317</v>
      </c>
    </row>
    <row r="309" spans="30:31" ht="12.75">
      <c r="AD309" s="212">
        <v>110191</v>
      </c>
      <c r="AE309" t="s">
        <v>318</v>
      </c>
    </row>
    <row r="310" spans="30:31" ht="12.75">
      <c r="AD310" s="212">
        <v>110192</v>
      </c>
      <c r="AE310" t="s">
        <v>319</v>
      </c>
    </row>
    <row r="311" spans="30:31" ht="12.75">
      <c r="AD311" s="212">
        <v>110193</v>
      </c>
      <c r="AE311" t="s">
        <v>320</v>
      </c>
    </row>
    <row r="312" spans="30:31" ht="12.75">
      <c r="AD312" s="212">
        <v>110194</v>
      </c>
      <c r="AE312" t="s">
        <v>321</v>
      </c>
    </row>
    <row r="313" spans="30:31" ht="12.75">
      <c r="AD313" s="212">
        <v>110195</v>
      </c>
      <c r="AE313" t="s">
        <v>322</v>
      </c>
    </row>
    <row r="314" spans="30:31" ht="12.75">
      <c r="AD314" s="212">
        <v>110196</v>
      </c>
      <c r="AE314" t="s">
        <v>323</v>
      </c>
    </row>
    <row r="315" spans="30:31" ht="12.75">
      <c r="AD315" s="212">
        <v>110197</v>
      </c>
      <c r="AE315" t="s">
        <v>324</v>
      </c>
    </row>
    <row r="316" spans="30:31" ht="12.75">
      <c r="AD316" s="212">
        <v>110198</v>
      </c>
      <c r="AE316" t="s">
        <v>325</v>
      </c>
    </row>
    <row r="317" spans="30:31" ht="12.75">
      <c r="AD317" s="212">
        <v>110199</v>
      </c>
      <c r="AE317" t="s">
        <v>326</v>
      </c>
    </row>
    <row r="318" spans="30:31" ht="12.75">
      <c r="AD318" s="212">
        <v>110200</v>
      </c>
      <c r="AE318" t="s">
        <v>327</v>
      </c>
    </row>
    <row r="319" spans="30:31" ht="12.75">
      <c r="AD319" s="212">
        <v>110201</v>
      </c>
      <c r="AE319" t="s">
        <v>328</v>
      </c>
    </row>
    <row r="320" spans="30:31" ht="12.75">
      <c r="AD320" s="212">
        <v>110202</v>
      </c>
      <c r="AE320" t="s">
        <v>329</v>
      </c>
    </row>
    <row r="321" spans="30:31" ht="12.75">
      <c r="AD321" s="212">
        <v>110203</v>
      </c>
      <c r="AE321" t="s">
        <v>330</v>
      </c>
    </row>
    <row r="322" spans="30:31" ht="12.75">
      <c r="AD322" s="212">
        <v>110204</v>
      </c>
      <c r="AE322" t="s">
        <v>331</v>
      </c>
    </row>
    <row r="323" spans="30:31" ht="12.75">
      <c r="AD323" s="212">
        <v>110206</v>
      </c>
      <c r="AE323" t="s">
        <v>332</v>
      </c>
    </row>
    <row r="324" spans="30:31" ht="12.75">
      <c r="AD324" s="212">
        <v>110207</v>
      </c>
      <c r="AE324" t="s">
        <v>333</v>
      </c>
    </row>
    <row r="325" spans="30:31" ht="12.75">
      <c r="AD325" s="212">
        <v>110208</v>
      </c>
      <c r="AE325" t="s">
        <v>334</v>
      </c>
    </row>
    <row r="326" spans="30:31" ht="12.75">
      <c r="AD326" s="212">
        <v>110209</v>
      </c>
      <c r="AE326" t="s">
        <v>335</v>
      </c>
    </row>
    <row r="327" spans="30:31" ht="12.75">
      <c r="AD327" s="212">
        <v>110210</v>
      </c>
      <c r="AE327" t="s">
        <v>336</v>
      </c>
    </row>
    <row r="328" spans="30:31" ht="12.75">
      <c r="AD328" s="212">
        <v>110211</v>
      </c>
      <c r="AE328" t="s">
        <v>337</v>
      </c>
    </row>
    <row r="329" spans="30:31" ht="12.75">
      <c r="AD329" s="212">
        <v>110212</v>
      </c>
      <c r="AE329" t="s">
        <v>338</v>
      </c>
    </row>
    <row r="330" spans="30:31" ht="12.75">
      <c r="AD330" s="212">
        <v>110213</v>
      </c>
      <c r="AE330" t="s">
        <v>339</v>
      </c>
    </row>
    <row r="331" spans="30:31" ht="12.75">
      <c r="AD331" s="212">
        <v>110214</v>
      </c>
      <c r="AE331" t="s">
        <v>340</v>
      </c>
    </row>
    <row r="332" spans="30:31" ht="12.75">
      <c r="AD332" s="212">
        <v>110215</v>
      </c>
      <c r="AE332" t="s">
        <v>341</v>
      </c>
    </row>
    <row r="333" spans="30:31" ht="12.75">
      <c r="AD333" s="212">
        <v>110216</v>
      </c>
      <c r="AE333" t="s">
        <v>342</v>
      </c>
    </row>
    <row r="334" spans="30:31" ht="12.75">
      <c r="AD334" s="212">
        <v>110217</v>
      </c>
      <c r="AE334" t="s">
        <v>343</v>
      </c>
    </row>
    <row r="335" spans="30:31" ht="12.75">
      <c r="AD335" s="212">
        <v>110218</v>
      </c>
      <c r="AE335" t="s">
        <v>344</v>
      </c>
    </row>
    <row r="336" spans="30:31" ht="12.75">
      <c r="AD336" s="212">
        <v>110219</v>
      </c>
      <c r="AE336" t="s">
        <v>345</v>
      </c>
    </row>
    <row r="337" spans="30:31" ht="12.75">
      <c r="AD337" s="212">
        <v>110220</v>
      </c>
      <c r="AE337" t="s">
        <v>346</v>
      </c>
    </row>
    <row r="338" spans="30:31" ht="12.75">
      <c r="AD338" s="212">
        <v>110221</v>
      </c>
      <c r="AE338" t="s">
        <v>347</v>
      </c>
    </row>
    <row r="339" spans="30:31" ht="12.75">
      <c r="AD339" s="212">
        <v>110222</v>
      </c>
      <c r="AE339" t="s">
        <v>348</v>
      </c>
    </row>
    <row r="340" spans="30:31" ht="12.75">
      <c r="AD340" s="212">
        <v>110223</v>
      </c>
      <c r="AE340" t="s">
        <v>349</v>
      </c>
    </row>
    <row r="341" spans="30:31" ht="12.75">
      <c r="AD341" s="212">
        <v>110224</v>
      </c>
      <c r="AE341" t="s">
        <v>350</v>
      </c>
    </row>
    <row r="342" spans="30:31" ht="12.75">
      <c r="AD342" s="212">
        <v>110225</v>
      </c>
      <c r="AE342" t="s">
        <v>351</v>
      </c>
    </row>
    <row r="343" spans="30:31" ht="12.75">
      <c r="AD343" s="212">
        <v>110226</v>
      </c>
      <c r="AE343" t="s">
        <v>352</v>
      </c>
    </row>
    <row r="344" spans="30:31" ht="12.75">
      <c r="AD344" s="212">
        <v>110227</v>
      </c>
      <c r="AE344" t="s">
        <v>353</v>
      </c>
    </row>
    <row r="345" spans="30:31" ht="12.75">
      <c r="AD345" s="212">
        <v>110228</v>
      </c>
      <c r="AE345" t="s">
        <v>354</v>
      </c>
    </row>
    <row r="346" spans="30:31" ht="12.75">
      <c r="AD346" s="212">
        <v>110229</v>
      </c>
      <c r="AE346" t="s">
        <v>355</v>
      </c>
    </row>
    <row r="347" spans="30:31" ht="12.75">
      <c r="AD347" s="212">
        <v>110230</v>
      </c>
      <c r="AE347" t="s">
        <v>356</v>
      </c>
    </row>
    <row r="348" spans="30:31" ht="12.75">
      <c r="AD348" s="212">
        <v>110231</v>
      </c>
      <c r="AE348" t="s">
        <v>357</v>
      </c>
    </row>
    <row r="349" spans="30:31" ht="12.75">
      <c r="AD349" s="212">
        <v>110232</v>
      </c>
      <c r="AE349" t="s">
        <v>358</v>
      </c>
    </row>
    <row r="350" spans="30:31" ht="12.75">
      <c r="AD350" s="212">
        <v>110233</v>
      </c>
      <c r="AE350" t="s">
        <v>359</v>
      </c>
    </row>
    <row r="351" spans="30:31" ht="12.75">
      <c r="AD351" s="212">
        <v>110234</v>
      </c>
      <c r="AE351" t="s">
        <v>360</v>
      </c>
    </row>
    <row r="352" spans="30:31" ht="12.75">
      <c r="AD352" s="212">
        <v>110235</v>
      </c>
      <c r="AE352" t="s">
        <v>361</v>
      </c>
    </row>
    <row r="353" spans="30:31" ht="12.75">
      <c r="AD353" s="212">
        <v>110236</v>
      </c>
      <c r="AE353" t="s">
        <v>362</v>
      </c>
    </row>
    <row r="354" spans="30:31" ht="12.75">
      <c r="AD354" s="212">
        <v>110237</v>
      </c>
      <c r="AE354" t="s">
        <v>363</v>
      </c>
    </row>
    <row r="355" spans="30:31" ht="12.75">
      <c r="AD355" s="212">
        <v>110238</v>
      </c>
      <c r="AE355" t="s">
        <v>364</v>
      </c>
    </row>
    <row r="356" spans="30:31" ht="12.75">
      <c r="AD356" s="212">
        <v>110239</v>
      </c>
      <c r="AE356" t="s">
        <v>365</v>
      </c>
    </row>
    <row r="357" spans="30:31" ht="12.75">
      <c r="AD357" s="212">
        <v>110240</v>
      </c>
      <c r="AE357" t="s">
        <v>366</v>
      </c>
    </row>
    <row r="358" spans="30:31" ht="12.75">
      <c r="AD358" s="212">
        <v>110241</v>
      </c>
      <c r="AE358" t="s">
        <v>367</v>
      </c>
    </row>
    <row r="359" spans="30:31" ht="12.75">
      <c r="AD359" s="212">
        <v>110242</v>
      </c>
      <c r="AE359" t="s">
        <v>368</v>
      </c>
    </row>
    <row r="360" spans="30:31" ht="12.75">
      <c r="AD360" s="212">
        <v>110243</v>
      </c>
      <c r="AE360" t="s">
        <v>369</v>
      </c>
    </row>
    <row r="361" spans="30:31" ht="12.75">
      <c r="AD361" s="212">
        <v>110244</v>
      </c>
      <c r="AE361" t="s">
        <v>370</v>
      </c>
    </row>
    <row r="362" spans="30:31" ht="12.75">
      <c r="AD362" s="212">
        <v>110245</v>
      </c>
      <c r="AE362" t="s">
        <v>371</v>
      </c>
    </row>
    <row r="363" spans="30:31" ht="12.75">
      <c r="AD363" s="212">
        <v>110246</v>
      </c>
      <c r="AE363" t="s">
        <v>372</v>
      </c>
    </row>
    <row r="364" spans="30:31" ht="12.75">
      <c r="AD364" s="212">
        <v>110247</v>
      </c>
      <c r="AE364" t="s">
        <v>373</v>
      </c>
    </row>
    <row r="365" spans="30:31" ht="12.75">
      <c r="AD365" s="212">
        <v>110248</v>
      </c>
      <c r="AE365" t="s">
        <v>374</v>
      </c>
    </row>
    <row r="366" spans="30:31" ht="12.75">
      <c r="AD366" s="212">
        <v>110249</v>
      </c>
      <c r="AE366" t="s">
        <v>375</v>
      </c>
    </row>
    <row r="367" spans="30:31" ht="12.75">
      <c r="AD367" s="212">
        <v>110250</v>
      </c>
      <c r="AE367" t="s">
        <v>376</v>
      </c>
    </row>
    <row r="368" spans="30:31" ht="12.75">
      <c r="AD368" s="212">
        <v>110251</v>
      </c>
      <c r="AE368" t="s">
        <v>377</v>
      </c>
    </row>
    <row r="369" spans="30:31" ht="12.75">
      <c r="AD369" s="212">
        <v>110252</v>
      </c>
      <c r="AE369" t="s">
        <v>378</v>
      </c>
    </row>
    <row r="370" spans="30:31" ht="12.75">
      <c r="AD370" s="212">
        <v>110253</v>
      </c>
      <c r="AE370" t="s">
        <v>379</v>
      </c>
    </row>
    <row r="371" spans="30:31" ht="12.75">
      <c r="AD371" s="212">
        <v>110254</v>
      </c>
      <c r="AE371" t="s">
        <v>380</v>
      </c>
    </row>
    <row r="372" spans="30:31" ht="12.75">
      <c r="AD372" s="212">
        <v>110255</v>
      </c>
      <c r="AE372" t="s">
        <v>381</v>
      </c>
    </row>
    <row r="373" spans="30:31" ht="12.75">
      <c r="AD373" s="212">
        <v>110256</v>
      </c>
      <c r="AE373" t="s">
        <v>382</v>
      </c>
    </row>
    <row r="374" spans="30:31" ht="12.75">
      <c r="AD374" s="212">
        <v>110257</v>
      </c>
      <c r="AE374" t="s">
        <v>383</v>
      </c>
    </row>
    <row r="375" spans="30:31" ht="12.75">
      <c r="AD375" s="212">
        <v>110258</v>
      </c>
      <c r="AE375" t="s">
        <v>384</v>
      </c>
    </row>
    <row r="376" spans="30:31" ht="12.75">
      <c r="AD376" s="212">
        <v>110259</v>
      </c>
      <c r="AE376" t="s">
        <v>385</v>
      </c>
    </row>
    <row r="377" spans="30:31" ht="12.75">
      <c r="AD377" s="212">
        <v>110260</v>
      </c>
      <c r="AE377" t="s">
        <v>386</v>
      </c>
    </row>
    <row r="378" spans="30:31" ht="12.75">
      <c r="AD378" s="212">
        <v>110261</v>
      </c>
      <c r="AE378" t="s">
        <v>387</v>
      </c>
    </row>
    <row r="379" spans="30:31" ht="12.75">
      <c r="AD379" s="212">
        <v>110262</v>
      </c>
      <c r="AE379" t="s">
        <v>388</v>
      </c>
    </row>
    <row r="380" spans="30:31" ht="12.75">
      <c r="AD380" s="212">
        <v>110263</v>
      </c>
      <c r="AE380" t="s">
        <v>389</v>
      </c>
    </row>
    <row r="381" spans="30:31" ht="12.75">
      <c r="AD381" s="212">
        <v>110264</v>
      </c>
      <c r="AE381" t="s">
        <v>390</v>
      </c>
    </row>
    <row r="382" spans="30:31" ht="12.75">
      <c r="AD382" s="212">
        <v>110265</v>
      </c>
      <c r="AE382" t="s">
        <v>391</v>
      </c>
    </row>
    <row r="383" spans="30:31" ht="12.75">
      <c r="AD383" s="212">
        <v>110266</v>
      </c>
      <c r="AE383" t="s">
        <v>392</v>
      </c>
    </row>
    <row r="384" spans="30:31" ht="12.75">
      <c r="AD384" s="212">
        <v>110267</v>
      </c>
      <c r="AE384" t="s">
        <v>393</v>
      </c>
    </row>
    <row r="385" spans="30:31" ht="12.75">
      <c r="AD385" s="212">
        <v>110268</v>
      </c>
      <c r="AE385" t="s">
        <v>394</v>
      </c>
    </row>
    <row r="386" spans="30:31" ht="12.75">
      <c r="AD386" s="212">
        <v>110269</v>
      </c>
      <c r="AE386" t="s">
        <v>395</v>
      </c>
    </row>
    <row r="387" spans="30:31" ht="12.75">
      <c r="AD387" s="212">
        <v>110270</v>
      </c>
      <c r="AE387" t="s">
        <v>396</v>
      </c>
    </row>
    <row r="388" spans="30:31" ht="12.75">
      <c r="AD388" s="212">
        <v>110271</v>
      </c>
      <c r="AE388" t="s">
        <v>397</v>
      </c>
    </row>
    <row r="389" spans="30:31" ht="12.75">
      <c r="AD389" s="212">
        <v>110272</v>
      </c>
      <c r="AE389" t="s">
        <v>398</v>
      </c>
    </row>
    <row r="390" spans="30:31" ht="12.75">
      <c r="AD390" s="212">
        <v>110273</v>
      </c>
      <c r="AE390" t="s">
        <v>399</v>
      </c>
    </row>
    <row r="391" spans="30:31" ht="12.75">
      <c r="AD391" s="212">
        <v>110274</v>
      </c>
      <c r="AE391" t="s">
        <v>400</v>
      </c>
    </row>
    <row r="392" spans="30:31" ht="12.75">
      <c r="AD392" s="212">
        <v>110275</v>
      </c>
      <c r="AE392" t="s">
        <v>401</v>
      </c>
    </row>
    <row r="393" spans="30:31" ht="12.75">
      <c r="AD393" s="212">
        <v>110276</v>
      </c>
      <c r="AE393" t="s">
        <v>402</v>
      </c>
    </row>
    <row r="394" spans="30:31" ht="12.75">
      <c r="AD394" s="212">
        <v>110277</v>
      </c>
      <c r="AE394" t="s">
        <v>403</v>
      </c>
    </row>
    <row r="395" spans="30:31" ht="12.75">
      <c r="AD395" s="212">
        <v>110278</v>
      </c>
      <c r="AE395" t="s">
        <v>404</v>
      </c>
    </row>
    <row r="396" spans="30:31" ht="12.75">
      <c r="AD396" s="212">
        <v>110279</v>
      </c>
      <c r="AE396" t="s">
        <v>405</v>
      </c>
    </row>
    <row r="397" spans="30:31" ht="12.75">
      <c r="AD397" s="212">
        <v>110280</v>
      </c>
      <c r="AE397" t="s">
        <v>406</v>
      </c>
    </row>
    <row r="398" spans="30:31" ht="12.75">
      <c r="AD398" s="212">
        <v>110281</v>
      </c>
      <c r="AE398" t="s">
        <v>407</v>
      </c>
    </row>
    <row r="399" spans="30:31" ht="12.75">
      <c r="AD399" s="212">
        <v>110282</v>
      </c>
      <c r="AE399" t="s">
        <v>408</v>
      </c>
    </row>
    <row r="400" spans="30:31" ht="12.75">
      <c r="AD400" s="212">
        <v>110283</v>
      </c>
      <c r="AE400" t="s">
        <v>409</v>
      </c>
    </row>
    <row r="401" spans="30:31" ht="12.75">
      <c r="AD401" s="212">
        <v>110284</v>
      </c>
      <c r="AE401" t="s">
        <v>410</v>
      </c>
    </row>
    <row r="402" spans="30:31" ht="12.75">
      <c r="AD402" s="212">
        <v>110285</v>
      </c>
      <c r="AE402" t="s">
        <v>411</v>
      </c>
    </row>
    <row r="403" spans="30:31" ht="12.75">
      <c r="AD403" s="212">
        <v>110286</v>
      </c>
      <c r="AE403" t="s">
        <v>412</v>
      </c>
    </row>
    <row r="404" spans="30:31" ht="12.75">
      <c r="AD404" s="212">
        <v>110287</v>
      </c>
      <c r="AE404" t="s">
        <v>413</v>
      </c>
    </row>
    <row r="405" spans="30:31" ht="12.75">
      <c r="AD405" s="212">
        <v>110288</v>
      </c>
      <c r="AE405" t="s">
        <v>414</v>
      </c>
    </row>
    <row r="406" spans="30:31" ht="12.75">
      <c r="AD406" s="212">
        <v>110289</v>
      </c>
      <c r="AE406" t="s">
        <v>415</v>
      </c>
    </row>
    <row r="407" spans="30:31" ht="12.75">
      <c r="AD407" s="212">
        <v>110290</v>
      </c>
      <c r="AE407" t="s">
        <v>416</v>
      </c>
    </row>
    <row r="408" spans="30:31" ht="12.75">
      <c r="AD408" s="212">
        <v>110291</v>
      </c>
      <c r="AE408" t="s">
        <v>417</v>
      </c>
    </row>
    <row r="409" spans="30:31" ht="12.75">
      <c r="AD409" s="212">
        <v>110292</v>
      </c>
      <c r="AE409" t="s">
        <v>418</v>
      </c>
    </row>
    <row r="410" spans="30:31" ht="12.75">
      <c r="AD410" s="212">
        <v>110293</v>
      </c>
      <c r="AE410" t="s">
        <v>419</v>
      </c>
    </row>
    <row r="411" spans="30:31" ht="12.75">
      <c r="AD411" s="212">
        <v>110294</v>
      </c>
      <c r="AE411" t="s">
        <v>420</v>
      </c>
    </row>
    <row r="412" spans="30:31" ht="12.75">
      <c r="AD412" s="212">
        <v>110295</v>
      </c>
      <c r="AE412" t="s">
        <v>421</v>
      </c>
    </row>
    <row r="413" spans="30:31" ht="12.75">
      <c r="AD413" s="212">
        <v>110296</v>
      </c>
      <c r="AE413" t="s">
        <v>422</v>
      </c>
    </row>
    <row r="414" spans="30:31" ht="12.75">
      <c r="AD414" s="212">
        <v>110297</v>
      </c>
      <c r="AE414" t="s">
        <v>423</v>
      </c>
    </row>
    <row r="415" spans="30:31" ht="12.75">
      <c r="AD415" s="212">
        <v>110298</v>
      </c>
      <c r="AE415" t="s">
        <v>424</v>
      </c>
    </row>
    <row r="416" spans="30:31" ht="12.75">
      <c r="AD416" s="212">
        <v>110299</v>
      </c>
      <c r="AE416" t="s">
        <v>425</v>
      </c>
    </row>
    <row r="417" spans="30:31" ht="12.75">
      <c r="AD417" s="212">
        <v>110300</v>
      </c>
      <c r="AE417" t="s">
        <v>426</v>
      </c>
    </row>
    <row r="418" spans="30:31" ht="12.75">
      <c r="AD418" s="212">
        <v>110301</v>
      </c>
      <c r="AE418" t="s">
        <v>427</v>
      </c>
    </row>
    <row r="419" spans="30:31" ht="12.75">
      <c r="AD419" s="212">
        <v>110302</v>
      </c>
      <c r="AE419" t="s">
        <v>428</v>
      </c>
    </row>
    <row r="420" spans="30:31" ht="12.75">
      <c r="AD420" s="212">
        <v>110303</v>
      </c>
      <c r="AE420" t="s">
        <v>429</v>
      </c>
    </row>
    <row r="421" spans="30:31" ht="12.75">
      <c r="AD421" s="212">
        <v>110304</v>
      </c>
      <c r="AE421" t="s">
        <v>430</v>
      </c>
    </row>
    <row r="422" spans="30:31" ht="12.75">
      <c r="AD422" s="212">
        <v>110305</v>
      </c>
      <c r="AE422" t="s">
        <v>431</v>
      </c>
    </row>
    <row r="423" spans="30:31" ht="12.75">
      <c r="AD423" s="212">
        <v>110306</v>
      </c>
      <c r="AE423" t="s">
        <v>432</v>
      </c>
    </row>
    <row r="424" spans="30:31" ht="12.75">
      <c r="AD424" s="212">
        <v>110307</v>
      </c>
      <c r="AE424" t="s">
        <v>433</v>
      </c>
    </row>
    <row r="425" spans="30:31" ht="12.75">
      <c r="AD425" s="212">
        <v>110308</v>
      </c>
      <c r="AE425" t="s">
        <v>434</v>
      </c>
    </row>
    <row r="426" spans="30:31" ht="12.75">
      <c r="AD426" s="212">
        <v>110309</v>
      </c>
      <c r="AE426" t="s">
        <v>435</v>
      </c>
    </row>
    <row r="427" spans="30:31" ht="12.75">
      <c r="AD427" s="212">
        <v>110310</v>
      </c>
      <c r="AE427" t="s">
        <v>436</v>
      </c>
    </row>
    <row r="428" spans="30:31" ht="12.75">
      <c r="AD428" s="212">
        <v>110311</v>
      </c>
      <c r="AE428" t="s">
        <v>437</v>
      </c>
    </row>
    <row r="429" spans="30:31" ht="12.75">
      <c r="AD429" s="212">
        <v>110312</v>
      </c>
      <c r="AE429" t="s">
        <v>438</v>
      </c>
    </row>
    <row r="430" spans="30:31" ht="12.75">
      <c r="AD430" s="212">
        <v>110313</v>
      </c>
      <c r="AE430" t="s">
        <v>439</v>
      </c>
    </row>
    <row r="431" spans="30:31" ht="12.75">
      <c r="AD431" s="212">
        <v>110314</v>
      </c>
      <c r="AE431" t="s">
        <v>440</v>
      </c>
    </row>
    <row r="432" spans="30:31" ht="12.75">
      <c r="AD432" s="212">
        <v>110315</v>
      </c>
      <c r="AE432" t="s">
        <v>441</v>
      </c>
    </row>
    <row r="433" spans="30:31" ht="12.75">
      <c r="AD433" s="212">
        <v>110316</v>
      </c>
      <c r="AE433" t="s">
        <v>442</v>
      </c>
    </row>
    <row r="434" spans="30:31" ht="12.75">
      <c r="AD434" s="212">
        <v>110317</v>
      </c>
      <c r="AE434" t="s">
        <v>443</v>
      </c>
    </row>
    <row r="435" spans="30:31" ht="12.75">
      <c r="AD435" s="212">
        <v>110318</v>
      </c>
      <c r="AE435" t="s">
        <v>444</v>
      </c>
    </row>
    <row r="436" spans="30:31" ht="12.75">
      <c r="AD436" s="212">
        <v>110319</v>
      </c>
      <c r="AE436" t="s">
        <v>445</v>
      </c>
    </row>
    <row r="437" spans="30:31" ht="12.75">
      <c r="AD437" s="212">
        <v>110320</v>
      </c>
      <c r="AE437" t="s">
        <v>446</v>
      </c>
    </row>
    <row r="438" spans="30:31" ht="12.75">
      <c r="AD438" s="212">
        <v>110321</v>
      </c>
      <c r="AE438" t="s">
        <v>447</v>
      </c>
    </row>
    <row r="439" spans="30:31" ht="12.75">
      <c r="AD439" s="212">
        <v>110322</v>
      </c>
      <c r="AE439" t="s">
        <v>448</v>
      </c>
    </row>
    <row r="440" spans="30:31" ht="12.75">
      <c r="AD440" s="212">
        <v>110323</v>
      </c>
      <c r="AE440" t="s">
        <v>449</v>
      </c>
    </row>
    <row r="441" spans="30:31" ht="12.75">
      <c r="AD441" s="212">
        <v>110324</v>
      </c>
      <c r="AE441" t="s">
        <v>450</v>
      </c>
    </row>
    <row r="442" spans="30:31" ht="12.75">
      <c r="AD442" s="212">
        <v>110325</v>
      </c>
      <c r="AE442" t="s">
        <v>451</v>
      </c>
    </row>
    <row r="443" spans="30:31" ht="12.75">
      <c r="AD443" s="212">
        <v>110326</v>
      </c>
      <c r="AE443" t="s">
        <v>452</v>
      </c>
    </row>
    <row r="444" spans="30:31" ht="12.75">
      <c r="AD444" s="212">
        <v>110327</v>
      </c>
      <c r="AE444" t="s">
        <v>453</v>
      </c>
    </row>
    <row r="445" spans="30:31" ht="12.75">
      <c r="AD445" s="212">
        <v>110328</v>
      </c>
      <c r="AE445" t="s">
        <v>454</v>
      </c>
    </row>
    <row r="446" spans="30:31" ht="12.75">
      <c r="AD446" s="212">
        <v>110329</v>
      </c>
      <c r="AE446" t="s">
        <v>455</v>
      </c>
    </row>
    <row r="447" spans="30:31" ht="12.75">
      <c r="AD447" s="212">
        <v>110330</v>
      </c>
      <c r="AE447" t="s">
        <v>456</v>
      </c>
    </row>
    <row r="448" spans="30:31" ht="12.75">
      <c r="AD448" s="212">
        <v>110331</v>
      </c>
      <c r="AE448" t="s">
        <v>457</v>
      </c>
    </row>
    <row r="449" spans="30:31" ht="12.75">
      <c r="AD449" s="212">
        <v>110332</v>
      </c>
      <c r="AE449" t="s">
        <v>458</v>
      </c>
    </row>
    <row r="450" spans="30:31" ht="12.75">
      <c r="AD450" s="212">
        <v>110333</v>
      </c>
      <c r="AE450" t="s">
        <v>459</v>
      </c>
    </row>
    <row r="451" spans="30:31" ht="12.75">
      <c r="AD451" s="212">
        <v>110334</v>
      </c>
      <c r="AE451" t="s">
        <v>460</v>
      </c>
    </row>
    <row r="452" spans="30:31" ht="12.75">
      <c r="AD452" s="212">
        <v>110335</v>
      </c>
      <c r="AE452" t="s">
        <v>461</v>
      </c>
    </row>
    <row r="453" spans="30:31" ht="12.75">
      <c r="AD453" s="212">
        <v>110336</v>
      </c>
      <c r="AE453" t="s">
        <v>462</v>
      </c>
    </row>
    <row r="454" spans="30:31" ht="12.75">
      <c r="AD454" s="212">
        <v>110337</v>
      </c>
      <c r="AE454" t="s">
        <v>463</v>
      </c>
    </row>
    <row r="455" spans="30:31" ht="12.75">
      <c r="AD455" s="212">
        <v>110338</v>
      </c>
      <c r="AE455" t="s">
        <v>464</v>
      </c>
    </row>
    <row r="456" spans="30:31" ht="12.75">
      <c r="AD456" s="212">
        <v>110339</v>
      </c>
      <c r="AE456" t="s">
        <v>465</v>
      </c>
    </row>
    <row r="457" spans="30:31" ht="12.75">
      <c r="AD457" s="212">
        <v>110340</v>
      </c>
      <c r="AE457" t="s">
        <v>466</v>
      </c>
    </row>
    <row r="458" spans="30:31" ht="12.75">
      <c r="AD458" s="212">
        <v>110341</v>
      </c>
      <c r="AE458" t="s">
        <v>467</v>
      </c>
    </row>
    <row r="459" spans="30:31" ht="12.75">
      <c r="AD459" s="212">
        <v>110342</v>
      </c>
      <c r="AE459" t="s">
        <v>468</v>
      </c>
    </row>
    <row r="460" spans="30:31" ht="12.75">
      <c r="AD460" s="212">
        <v>110343</v>
      </c>
      <c r="AE460" t="s">
        <v>469</v>
      </c>
    </row>
    <row r="461" spans="30:31" ht="12.75">
      <c r="AD461" s="212">
        <v>110344</v>
      </c>
      <c r="AE461" t="s">
        <v>470</v>
      </c>
    </row>
    <row r="462" spans="30:31" ht="12.75">
      <c r="AD462" s="212">
        <v>110345</v>
      </c>
      <c r="AE462" t="s">
        <v>471</v>
      </c>
    </row>
    <row r="463" spans="30:31" ht="12.75">
      <c r="AD463" s="212">
        <v>110346</v>
      </c>
      <c r="AE463" t="s">
        <v>472</v>
      </c>
    </row>
    <row r="464" spans="30:31" ht="12.75">
      <c r="AD464" s="212">
        <v>110347</v>
      </c>
      <c r="AE464" t="s">
        <v>473</v>
      </c>
    </row>
    <row r="465" spans="30:31" ht="12.75">
      <c r="AD465" s="212">
        <v>110348</v>
      </c>
      <c r="AE465" t="s">
        <v>474</v>
      </c>
    </row>
    <row r="466" spans="30:31" ht="12.75">
      <c r="AD466" s="212">
        <v>110349</v>
      </c>
      <c r="AE466" t="s">
        <v>475</v>
      </c>
    </row>
    <row r="467" spans="30:31" ht="12.75">
      <c r="AD467" s="212">
        <v>110350</v>
      </c>
      <c r="AE467" t="s">
        <v>476</v>
      </c>
    </row>
    <row r="468" spans="30:31" ht="12.75">
      <c r="AD468" s="212">
        <v>110351</v>
      </c>
      <c r="AE468" t="s">
        <v>477</v>
      </c>
    </row>
    <row r="469" spans="30:31" ht="12.75">
      <c r="AD469" s="212">
        <v>110352</v>
      </c>
      <c r="AE469" t="s">
        <v>478</v>
      </c>
    </row>
    <row r="470" spans="30:31" ht="12.75">
      <c r="AD470" s="212">
        <v>110353</v>
      </c>
      <c r="AE470" t="s">
        <v>479</v>
      </c>
    </row>
    <row r="471" spans="30:31" ht="12.75">
      <c r="AD471" s="212">
        <v>110354</v>
      </c>
      <c r="AE471" t="s">
        <v>480</v>
      </c>
    </row>
    <row r="472" spans="30:31" ht="12.75">
      <c r="AD472" s="212">
        <v>110355</v>
      </c>
      <c r="AE472" t="s">
        <v>481</v>
      </c>
    </row>
    <row r="473" spans="30:31" ht="12.75">
      <c r="AD473" s="212">
        <v>110356</v>
      </c>
      <c r="AE473" t="s">
        <v>482</v>
      </c>
    </row>
    <row r="474" spans="30:31" ht="12.75">
      <c r="AD474" s="212">
        <v>110357</v>
      </c>
      <c r="AE474" t="s">
        <v>483</v>
      </c>
    </row>
    <row r="475" spans="30:31" ht="12.75">
      <c r="AD475" s="212">
        <v>110358</v>
      </c>
      <c r="AE475" t="s">
        <v>484</v>
      </c>
    </row>
    <row r="476" spans="30:31" ht="12.75">
      <c r="AD476" s="212">
        <v>110359</v>
      </c>
      <c r="AE476" t="s">
        <v>485</v>
      </c>
    </row>
    <row r="477" spans="30:31" ht="12.75">
      <c r="AD477" s="212">
        <v>110360</v>
      </c>
      <c r="AE477" t="s">
        <v>486</v>
      </c>
    </row>
    <row r="478" spans="30:31" ht="12.75">
      <c r="AD478" s="212">
        <v>110361</v>
      </c>
      <c r="AE478" t="s">
        <v>487</v>
      </c>
    </row>
    <row r="479" spans="30:31" ht="12.75">
      <c r="AD479" s="212">
        <v>110362</v>
      </c>
      <c r="AE479" t="s">
        <v>488</v>
      </c>
    </row>
    <row r="480" spans="30:31" ht="12.75">
      <c r="AD480" s="212">
        <v>110363</v>
      </c>
      <c r="AE480" t="s">
        <v>489</v>
      </c>
    </row>
    <row r="481" spans="30:31" ht="12.75">
      <c r="AD481" s="212">
        <v>110364</v>
      </c>
      <c r="AE481" t="s">
        <v>490</v>
      </c>
    </row>
    <row r="482" spans="30:31" ht="12.75">
      <c r="AD482" s="212">
        <v>110365</v>
      </c>
      <c r="AE482" t="s">
        <v>491</v>
      </c>
    </row>
    <row r="483" spans="30:31" ht="12.75">
      <c r="AD483" s="212">
        <v>110366</v>
      </c>
      <c r="AE483" t="s">
        <v>492</v>
      </c>
    </row>
    <row r="484" spans="30:31" ht="12.75">
      <c r="AD484" s="212">
        <v>110367</v>
      </c>
      <c r="AE484" t="s">
        <v>493</v>
      </c>
    </row>
    <row r="485" spans="30:31" ht="12.75">
      <c r="AD485" s="212">
        <v>110368</v>
      </c>
      <c r="AE485" t="s">
        <v>494</v>
      </c>
    </row>
    <row r="486" spans="30:31" ht="12.75">
      <c r="AD486" s="212">
        <v>110369</v>
      </c>
      <c r="AE486" t="s">
        <v>495</v>
      </c>
    </row>
    <row r="487" spans="30:31" ht="12.75">
      <c r="AD487" s="212">
        <v>110370</v>
      </c>
      <c r="AE487" t="s">
        <v>496</v>
      </c>
    </row>
    <row r="488" spans="30:31" ht="12.75">
      <c r="AD488" s="212">
        <v>110371</v>
      </c>
      <c r="AE488" t="s">
        <v>497</v>
      </c>
    </row>
    <row r="489" spans="30:31" ht="12.75">
      <c r="AD489" s="212">
        <v>110372</v>
      </c>
      <c r="AE489" t="s">
        <v>498</v>
      </c>
    </row>
    <row r="490" spans="30:31" ht="12.75">
      <c r="AD490" s="212">
        <v>110373</v>
      </c>
      <c r="AE490" t="s">
        <v>499</v>
      </c>
    </row>
    <row r="491" spans="30:31" ht="12.75">
      <c r="AD491" s="212">
        <v>110374</v>
      </c>
      <c r="AE491" t="s">
        <v>500</v>
      </c>
    </row>
    <row r="492" spans="30:31" ht="12.75">
      <c r="AD492" s="212">
        <v>110375</v>
      </c>
      <c r="AE492" t="s">
        <v>501</v>
      </c>
    </row>
    <row r="493" spans="30:31" ht="12.75">
      <c r="AD493" s="212">
        <v>110376</v>
      </c>
      <c r="AE493" t="s">
        <v>502</v>
      </c>
    </row>
    <row r="494" spans="30:31" ht="12.75">
      <c r="AD494" s="212">
        <v>110377</v>
      </c>
      <c r="AE494" t="s">
        <v>503</v>
      </c>
    </row>
    <row r="495" spans="30:31" ht="12.75">
      <c r="AD495" s="212">
        <v>110378</v>
      </c>
      <c r="AE495" t="s">
        <v>504</v>
      </c>
    </row>
    <row r="496" spans="30:31" ht="12.75">
      <c r="AD496" s="212">
        <v>110379</v>
      </c>
      <c r="AE496" t="s">
        <v>505</v>
      </c>
    </row>
    <row r="497" spans="30:31" ht="12.75">
      <c r="AD497" s="212">
        <v>110380</v>
      </c>
      <c r="AE497" t="s">
        <v>3123</v>
      </c>
    </row>
    <row r="498" spans="30:31" ht="12.75">
      <c r="AD498" s="212">
        <v>110381</v>
      </c>
      <c r="AE498" t="s">
        <v>506</v>
      </c>
    </row>
    <row r="499" spans="30:31" ht="12.75">
      <c r="AD499" s="212">
        <v>110382</v>
      </c>
      <c r="AE499" t="s">
        <v>507</v>
      </c>
    </row>
    <row r="500" spans="30:31" ht="12.75">
      <c r="AD500" s="212">
        <v>110383</v>
      </c>
      <c r="AE500" t="s">
        <v>508</v>
      </c>
    </row>
    <row r="501" spans="30:31" ht="12.75">
      <c r="AD501" s="212">
        <v>110384</v>
      </c>
      <c r="AE501" t="s">
        <v>509</v>
      </c>
    </row>
    <row r="502" spans="30:31" ht="12.75">
      <c r="AD502" s="212">
        <v>110385</v>
      </c>
      <c r="AE502" t="s">
        <v>510</v>
      </c>
    </row>
    <row r="503" spans="30:31" ht="12.75">
      <c r="AD503" s="212">
        <v>110386</v>
      </c>
      <c r="AE503" t="s">
        <v>511</v>
      </c>
    </row>
    <row r="504" spans="30:31" ht="12.75">
      <c r="AD504" s="212">
        <v>110387</v>
      </c>
      <c r="AE504" t="s">
        <v>512</v>
      </c>
    </row>
    <row r="505" spans="30:31" ht="12.75">
      <c r="AD505" s="212">
        <v>110388</v>
      </c>
      <c r="AE505" t="s">
        <v>513</v>
      </c>
    </row>
    <row r="506" spans="30:31" ht="12.75">
      <c r="AD506" s="212">
        <v>110389</v>
      </c>
      <c r="AE506" t="s">
        <v>514</v>
      </c>
    </row>
    <row r="507" spans="30:31" ht="12.75">
      <c r="AD507" s="212">
        <v>110390</v>
      </c>
      <c r="AE507" t="s">
        <v>515</v>
      </c>
    </row>
    <row r="508" spans="30:31" ht="12.75">
      <c r="AD508" s="212">
        <v>110391</v>
      </c>
      <c r="AE508" t="s">
        <v>516</v>
      </c>
    </row>
    <row r="509" spans="30:31" ht="12.75">
      <c r="AD509" s="212">
        <v>110392</v>
      </c>
      <c r="AE509" t="s">
        <v>517</v>
      </c>
    </row>
    <row r="510" spans="30:31" ht="12.75">
      <c r="AD510" s="212">
        <v>110393</v>
      </c>
      <c r="AE510" t="s">
        <v>518</v>
      </c>
    </row>
    <row r="511" spans="30:31" ht="12.75">
      <c r="AD511" s="212">
        <v>110394</v>
      </c>
      <c r="AE511" t="s">
        <v>519</v>
      </c>
    </row>
    <row r="512" spans="30:31" ht="12.75">
      <c r="AD512" s="212">
        <v>110395</v>
      </c>
      <c r="AE512" t="s">
        <v>520</v>
      </c>
    </row>
    <row r="513" spans="30:31" ht="12.75">
      <c r="AD513" s="212">
        <v>110396</v>
      </c>
      <c r="AE513" t="s">
        <v>521</v>
      </c>
    </row>
    <row r="514" spans="30:31" ht="12.75">
      <c r="AD514" s="212">
        <v>110397</v>
      </c>
      <c r="AE514" t="s">
        <v>522</v>
      </c>
    </row>
    <row r="515" spans="30:31" ht="12.75">
      <c r="AD515" s="212">
        <v>110398</v>
      </c>
      <c r="AE515" t="s">
        <v>523</v>
      </c>
    </row>
    <row r="516" spans="30:31" ht="12.75">
      <c r="AD516" s="212">
        <v>110399</v>
      </c>
      <c r="AE516" t="s">
        <v>524</v>
      </c>
    </row>
    <row r="517" spans="30:31" ht="12.75">
      <c r="AD517" s="212">
        <v>110400</v>
      </c>
      <c r="AE517" t="s">
        <v>525</v>
      </c>
    </row>
    <row r="518" spans="30:31" ht="12.75">
      <c r="AD518" s="212">
        <v>110401</v>
      </c>
      <c r="AE518" t="s">
        <v>526</v>
      </c>
    </row>
    <row r="519" spans="30:31" ht="12.75">
      <c r="AD519" s="212">
        <v>110402</v>
      </c>
      <c r="AE519" t="s">
        <v>527</v>
      </c>
    </row>
    <row r="520" spans="30:31" ht="12.75">
      <c r="AD520" s="212">
        <v>110403</v>
      </c>
      <c r="AE520" t="s">
        <v>528</v>
      </c>
    </row>
    <row r="521" spans="30:31" ht="12.75">
      <c r="AD521" s="212">
        <v>110404</v>
      </c>
      <c r="AE521" t="s">
        <v>529</v>
      </c>
    </row>
    <row r="522" spans="30:31" ht="12.75">
      <c r="AD522" s="212">
        <v>110405</v>
      </c>
      <c r="AE522" t="s">
        <v>530</v>
      </c>
    </row>
    <row r="523" spans="30:31" ht="12.75">
      <c r="AD523" s="212">
        <v>110406</v>
      </c>
      <c r="AE523" t="s">
        <v>531</v>
      </c>
    </row>
    <row r="524" spans="30:31" ht="12.75">
      <c r="AD524" s="212">
        <v>110407</v>
      </c>
      <c r="AE524" t="s">
        <v>532</v>
      </c>
    </row>
    <row r="525" spans="30:31" ht="12.75">
      <c r="AD525" s="212">
        <v>110408</v>
      </c>
      <c r="AE525" t="s">
        <v>533</v>
      </c>
    </row>
    <row r="526" spans="30:31" ht="12.75">
      <c r="AD526" s="212">
        <v>110409</v>
      </c>
      <c r="AE526" t="s">
        <v>534</v>
      </c>
    </row>
    <row r="527" spans="30:31" ht="12.75">
      <c r="AD527" s="212">
        <v>110410</v>
      </c>
      <c r="AE527" t="s">
        <v>535</v>
      </c>
    </row>
    <row r="528" spans="30:31" ht="12.75">
      <c r="AD528" s="212">
        <v>110411</v>
      </c>
      <c r="AE528" t="s">
        <v>536</v>
      </c>
    </row>
    <row r="529" spans="30:31" ht="12.75">
      <c r="AD529" s="212">
        <v>110412</v>
      </c>
      <c r="AE529" t="s">
        <v>537</v>
      </c>
    </row>
    <row r="530" spans="30:31" ht="12.75">
      <c r="AD530" s="212">
        <v>110413</v>
      </c>
      <c r="AE530" t="s">
        <v>538</v>
      </c>
    </row>
    <row r="531" spans="30:31" ht="12.75">
      <c r="AD531" s="212">
        <v>110414</v>
      </c>
      <c r="AE531" t="s">
        <v>539</v>
      </c>
    </row>
    <row r="532" spans="30:31" ht="12.75">
      <c r="AD532" s="212">
        <v>110415</v>
      </c>
      <c r="AE532" t="s">
        <v>540</v>
      </c>
    </row>
    <row r="533" spans="30:31" ht="12.75">
      <c r="AD533" s="212">
        <v>110416</v>
      </c>
      <c r="AE533" t="s">
        <v>541</v>
      </c>
    </row>
    <row r="534" spans="30:31" ht="12.75">
      <c r="AD534" s="212">
        <v>110417</v>
      </c>
      <c r="AE534" t="s">
        <v>542</v>
      </c>
    </row>
    <row r="535" spans="30:31" ht="12.75">
      <c r="AD535" s="212">
        <v>110418</v>
      </c>
      <c r="AE535" t="s">
        <v>543</v>
      </c>
    </row>
    <row r="536" spans="30:31" ht="12.75">
      <c r="AD536" s="212">
        <v>110419</v>
      </c>
      <c r="AE536" t="s">
        <v>544</v>
      </c>
    </row>
    <row r="537" spans="30:31" ht="12.75">
      <c r="AD537" s="212">
        <v>110420</v>
      </c>
      <c r="AE537" t="s">
        <v>545</v>
      </c>
    </row>
    <row r="538" spans="30:31" ht="12.75">
      <c r="AD538" s="212">
        <v>110421</v>
      </c>
      <c r="AE538" t="s">
        <v>546</v>
      </c>
    </row>
    <row r="539" spans="30:31" ht="12.75">
      <c r="AD539" s="212">
        <v>110422</v>
      </c>
      <c r="AE539" t="s">
        <v>547</v>
      </c>
    </row>
    <row r="540" spans="30:31" ht="12.75">
      <c r="AD540" s="212">
        <v>110423</v>
      </c>
      <c r="AE540" t="s">
        <v>548</v>
      </c>
    </row>
    <row r="541" spans="30:31" ht="12.75">
      <c r="AD541" s="212">
        <v>110424</v>
      </c>
      <c r="AE541" t="s">
        <v>549</v>
      </c>
    </row>
    <row r="542" spans="30:31" ht="12.75">
      <c r="AD542" s="212">
        <v>110425</v>
      </c>
      <c r="AE542" t="s">
        <v>550</v>
      </c>
    </row>
    <row r="543" spans="30:31" ht="12.75">
      <c r="AD543" s="212">
        <v>110426</v>
      </c>
      <c r="AE543" t="s">
        <v>551</v>
      </c>
    </row>
    <row r="544" spans="30:31" ht="12.75">
      <c r="AD544" s="212">
        <v>110427</v>
      </c>
      <c r="AE544" t="s">
        <v>552</v>
      </c>
    </row>
    <row r="545" spans="30:31" ht="12.75">
      <c r="AD545" s="212">
        <v>110428</v>
      </c>
      <c r="AE545" t="s">
        <v>553</v>
      </c>
    </row>
    <row r="546" spans="30:31" ht="12.75">
      <c r="AD546" s="212">
        <v>110429</v>
      </c>
      <c r="AE546" t="s">
        <v>554</v>
      </c>
    </row>
    <row r="547" spans="30:31" ht="12.75">
      <c r="AD547" s="212">
        <v>110430</v>
      </c>
      <c r="AE547" t="s">
        <v>555</v>
      </c>
    </row>
    <row r="548" spans="30:31" ht="12.75">
      <c r="AD548" s="212">
        <v>110431</v>
      </c>
      <c r="AE548" t="s">
        <v>556</v>
      </c>
    </row>
    <row r="549" spans="30:31" ht="12.75">
      <c r="AD549" s="212">
        <v>110432</v>
      </c>
      <c r="AE549" t="s">
        <v>557</v>
      </c>
    </row>
    <row r="550" spans="30:31" ht="12.75">
      <c r="AD550" s="212">
        <v>110433</v>
      </c>
      <c r="AE550" t="s">
        <v>558</v>
      </c>
    </row>
    <row r="551" spans="30:31" ht="12.75">
      <c r="AD551" s="212">
        <v>110434</v>
      </c>
      <c r="AE551" t="s">
        <v>559</v>
      </c>
    </row>
    <row r="552" spans="30:31" ht="12.75">
      <c r="AD552" s="212">
        <v>110435</v>
      </c>
      <c r="AE552" t="s">
        <v>560</v>
      </c>
    </row>
    <row r="553" spans="30:31" ht="12.75">
      <c r="AD553" s="212">
        <v>110436</v>
      </c>
      <c r="AE553" t="s">
        <v>561</v>
      </c>
    </row>
    <row r="554" spans="30:31" ht="12.75">
      <c r="AD554" s="212">
        <v>110437</v>
      </c>
      <c r="AE554" t="s">
        <v>562</v>
      </c>
    </row>
    <row r="555" spans="30:31" ht="12.75">
      <c r="AD555" s="212">
        <v>110438</v>
      </c>
      <c r="AE555" t="s">
        <v>563</v>
      </c>
    </row>
    <row r="556" spans="30:31" ht="12.75">
      <c r="AD556" s="212">
        <v>110439</v>
      </c>
      <c r="AE556" t="s">
        <v>564</v>
      </c>
    </row>
    <row r="557" spans="30:31" ht="12.75">
      <c r="AD557" s="212">
        <v>110440</v>
      </c>
      <c r="AE557" t="s">
        <v>565</v>
      </c>
    </row>
    <row r="558" spans="30:31" ht="12.75">
      <c r="AD558" s="212">
        <v>110441</v>
      </c>
      <c r="AE558" t="s">
        <v>566</v>
      </c>
    </row>
    <row r="559" spans="30:31" ht="12.75">
      <c r="AD559" s="212">
        <v>110442</v>
      </c>
      <c r="AE559" t="s">
        <v>567</v>
      </c>
    </row>
    <row r="560" spans="30:31" ht="12.75">
      <c r="AD560" s="212">
        <v>110443</v>
      </c>
      <c r="AE560" t="s">
        <v>568</v>
      </c>
    </row>
    <row r="561" spans="30:31" ht="12.75">
      <c r="AD561" s="212">
        <v>110444</v>
      </c>
      <c r="AE561" t="s">
        <v>569</v>
      </c>
    </row>
    <row r="562" spans="30:31" ht="12.75">
      <c r="AD562" s="212">
        <v>110445</v>
      </c>
      <c r="AE562" t="s">
        <v>570</v>
      </c>
    </row>
    <row r="563" spans="30:31" ht="12.75">
      <c r="AD563" s="212">
        <v>110446</v>
      </c>
      <c r="AE563" t="s">
        <v>571</v>
      </c>
    </row>
    <row r="564" spans="30:31" ht="12.75">
      <c r="AD564" s="212">
        <v>110447</v>
      </c>
      <c r="AE564" t="s">
        <v>572</v>
      </c>
    </row>
    <row r="565" spans="30:31" ht="12.75">
      <c r="AD565" s="212">
        <v>110448</v>
      </c>
      <c r="AE565" t="s">
        <v>573</v>
      </c>
    </row>
    <row r="566" spans="30:31" ht="12.75">
      <c r="AD566" s="212">
        <v>110449</v>
      </c>
      <c r="AE566" t="s">
        <v>574</v>
      </c>
    </row>
    <row r="567" spans="30:31" ht="12.75">
      <c r="AD567" s="212">
        <v>110450</v>
      </c>
      <c r="AE567" t="s">
        <v>575</v>
      </c>
    </row>
    <row r="568" spans="30:31" ht="12.75">
      <c r="AD568" s="212">
        <v>110451</v>
      </c>
      <c r="AE568" t="s">
        <v>576</v>
      </c>
    </row>
    <row r="569" spans="30:31" ht="12.75">
      <c r="AD569" s="212">
        <v>110452</v>
      </c>
      <c r="AE569" t="s">
        <v>577</v>
      </c>
    </row>
    <row r="570" spans="30:31" ht="12.75">
      <c r="AD570" s="212">
        <v>110453</v>
      </c>
      <c r="AE570" t="s">
        <v>578</v>
      </c>
    </row>
    <row r="571" spans="30:31" ht="12.75">
      <c r="AD571" s="212">
        <v>110454</v>
      </c>
      <c r="AE571" t="s">
        <v>579</v>
      </c>
    </row>
    <row r="572" spans="30:31" ht="12.75">
      <c r="AD572" s="212">
        <v>110455</v>
      </c>
      <c r="AE572" t="s">
        <v>580</v>
      </c>
    </row>
    <row r="573" spans="30:31" ht="12.75">
      <c r="AD573" s="212">
        <v>110456</v>
      </c>
      <c r="AE573" t="s">
        <v>581</v>
      </c>
    </row>
    <row r="574" spans="30:31" ht="12.75">
      <c r="AD574" s="212">
        <v>110457</v>
      </c>
      <c r="AE574" t="s">
        <v>582</v>
      </c>
    </row>
    <row r="575" spans="30:31" ht="12.75">
      <c r="AD575" s="212">
        <v>110458</v>
      </c>
      <c r="AE575" t="s">
        <v>583</v>
      </c>
    </row>
    <row r="576" spans="30:31" ht="12.75">
      <c r="AD576" s="212">
        <v>110459</v>
      </c>
      <c r="AE576" t="s">
        <v>584</v>
      </c>
    </row>
    <row r="577" spans="30:31" ht="12.75">
      <c r="AD577" s="212">
        <v>110460</v>
      </c>
      <c r="AE577" t="s">
        <v>585</v>
      </c>
    </row>
    <row r="578" spans="30:31" ht="12.75">
      <c r="AD578" s="212">
        <v>110461</v>
      </c>
      <c r="AE578" t="s">
        <v>586</v>
      </c>
    </row>
    <row r="579" spans="30:31" ht="12.75">
      <c r="AD579" s="212">
        <v>110462</v>
      </c>
      <c r="AE579" t="s">
        <v>587</v>
      </c>
    </row>
    <row r="580" spans="30:31" ht="12.75">
      <c r="AD580" s="212">
        <v>110463</v>
      </c>
      <c r="AE580" t="s">
        <v>588</v>
      </c>
    </row>
    <row r="581" spans="30:31" ht="12.75">
      <c r="AD581" s="212">
        <v>110464</v>
      </c>
      <c r="AE581" t="s">
        <v>589</v>
      </c>
    </row>
    <row r="582" spans="30:31" ht="12.75">
      <c r="AD582" s="212">
        <v>110465</v>
      </c>
      <c r="AE582" t="s">
        <v>590</v>
      </c>
    </row>
    <row r="583" spans="30:31" ht="12.75">
      <c r="AD583" s="212">
        <v>110466</v>
      </c>
      <c r="AE583" t="s">
        <v>591</v>
      </c>
    </row>
    <row r="584" spans="30:31" ht="12.75">
      <c r="AD584" s="212">
        <v>110467</v>
      </c>
      <c r="AE584" t="s">
        <v>592</v>
      </c>
    </row>
    <row r="585" spans="30:31" ht="12.75">
      <c r="AD585" s="212">
        <v>110468</v>
      </c>
      <c r="AE585" t="s">
        <v>593</v>
      </c>
    </row>
    <row r="586" spans="30:31" ht="12.75">
      <c r="AD586" s="212">
        <v>110469</v>
      </c>
      <c r="AE586" t="s">
        <v>594</v>
      </c>
    </row>
    <row r="587" spans="30:31" ht="12.75">
      <c r="AD587" s="212">
        <v>110470</v>
      </c>
      <c r="AE587" t="s">
        <v>595</v>
      </c>
    </row>
    <row r="588" spans="30:31" ht="12.75">
      <c r="AD588" s="212">
        <v>110471</v>
      </c>
      <c r="AE588" t="s">
        <v>596</v>
      </c>
    </row>
    <row r="589" spans="30:31" ht="12.75">
      <c r="AD589" s="212">
        <v>110472</v>
      </c>
      <c r="AE589" t="s">
        <v>597</v>
      </c>
    </row>
    <row r="590" spans="30:31" ht="12.75">
      <c r="AD590" s="212">
        <v>110473</v>
      </c>
      <c r="AE590" t="s">
        <v>598</v>
      </c>
    </row>
    <row r="591" spans="30:31" ht="12.75">
      <c r="AD591" s="212">
        <v>110474</v>
      </c>
      <c r="AE591" t="s">
        <v>599</v>
      </c>
    </row>
    <row r="592" spans="30:31" ht="12.75">
      <c r="AD592" s="212">
        <v>110475</v>
      </c>
      <c r="AE592" t="s">
        <v>600</v>
      </c>
    </row>
    <row r="593" spans="30:31" ht="12.75">
      <c r="AD593" s="212">
        <v>110476</v>
      </c>
      <c r="AE593" t="s">
        <v>601</v>
      </c>
    </row>
    <row r="594" spans="30:31" ht="12.75">
      <c r="AD594" s="212">
        <v>110477</v>
      </c>
      <c r="AE594" t="s">
        <v>602</v>
      </c>
    </row>
    <row r="595" spans="30:31" ht="12.75">
      <c r="AD595" s="212">
        <v>110478</v>
      </c>
      <c r="AE595" t="s">
        <v>603</v>
      </c>
    </row>
    <row r="596" spans="30:31" ht="12.75">
      <c r="AD596" s="212">
        <v>110479</v>
      </c>
      <c r="AE596" t="s">
        <v>604</v>
      </c>
    </row>
    <row r="597" spans="30:31" ht="12.75">
      <c r="AD597" s="212">
        <v>110480</v>
      </c>
      <c r="AE597" t="s">
        <v>605</v>
      </c>
    </row>
    <row r="598" spans="30:31" ht="12.75">
      <c r="AD598" s="212">
        <v>110481</v>
      </c>
      <c r="AE598" t="s">
        <v>606</v>
      </c>
    </row>
    <row r="599" spans="30:31" ht="12.75">
      <c r="AD599" s="212">
        <v>110482</v>
      </c>
      <c r="AE599" t="s">
        <v>607</v>
      </c>
    </row>
    <row r="600" spans="30:31" ht="12.75">
      <c r="AD600" s="212">
        <v>110483</v>
      </c>
      <c r="AE600" t="s">
        <v>608</v>
      </c>
    </row>
    <row r="601" spans="30:31" ht="12.75">
      <c r="AD601" s="212">
        <v>110484</v>
      </c>
      <c r="AE601" t="s">
        <v>609</v>
      </c>
    </row>
    <row r="602" spans="30:31" ht="12.75">
      <c r="AD602" s="212">
        <v>110485</v>
      </c>
      <c r="AE602" t="s">
        <v>610</v>
      </c>
    </row>
    <row r="603" spans="30:31" ht="12.75">
      <c r="AD603" s="212">
        <v>110486</v>
      </c>
      <c r="AE603" t="s">
        <v>611</v>
      </c>
    </row>
    <row r="604" spans="30:31" ht="12.75">
      <c r="AD604" s="212">
        <v>110487</v>
      </c>
      <c r="AE604" t="s">
        <v>612</v>
      </c>
    </row>
    <row r="605" spans="30:31" ht="12.75">
      <c r="AD605" s="212">
        <v>110488</v>
      </c>
      <c r="AE605" t="s">
        <v>613</v>
      </c>
    </row>
    <row r="606" spans="30:31" ht="12.75">
      <c r="AD606" s="212">
        <v>110489</v>
      </c>
      <c r="AE606" t="s">
        <v>614</v>
      </c>
    </row>
    <row r="607" spans="30:31" ht="12.75">
      <c r="AD607" s="212">
        <v>110490</v>
      </c>
      <c r="AE607" t="s">
        <v>615</v>
      </c>
    </row>
    <row r="608" spans="30:31" ht="12.75">
      <c r="AD608" s="212">
        <v>110491</v>
      </c>
      <c r="AE608" t="s">
        <v>616</v>
      </c>
    </row>
    <row r="609" spans="30:31" ht="12.75">
      <c r="AD609" s="212">
        <v>110492</v>
      </c>
      <c r="AE609" t="s">
        <v>617</v>
      </c>
    </row>
    <row r="610" spans="30:31" ht="12.75">
      <c r="AD610" s="212">
        <v>110493</v>
      </c>
      <c r="AE610" t="s">
        <v>618</v>
      </c>
    </row>
    <row r="611" spans="30:31" ht="12.75">
      <c r="AD611" s="212">
        <v>110494</v>
      </c>
      <c r="AE611" t="s">
        <v>619</v>
      </c>
    </row>
    <row r="612" spans="30:31" ht="12.75">
      <c r="AD612" s="212">
        <v>110495</v>
      </c>
      <c r="AE612" t="s">
        <v>620</v>
      </c>
    </row>
    <row r="613" spans="30:31" ht="12.75">
      <c r="AD613" s="212">
        <v>110496</v>
      </c>
      <c r="AE613" t="s">
        <v>621</v>
      </c>
    </row>
    <row r="614" spans="30:31" ht="12.75">
      <c r="AD614" s="212">
        <v>110497</v>
      </c>
      <c r="AE614" t="s">
        <v>622</v>
      </c>
    </row>
    <row r="615" spans="30:31" ht="12.75">
      <c r="AD615" s="212">
        <v>110498</v>
      </c>
      <c r="AE615" t="s">
        <v>623</v>
      </c>
    </row>
    <row r="616" spans="30:31" ht="12.75">
      <c r="AD616" s="212">
        <v>110499</v>
      </c>
      <c r="AE616" t="s">
        <v>624</v>
      </c>
    </row>
    <row r="617" spans="30:31" ht="12.75">
      <c r="AD617" s="212">
        <v>110500</v>
      </c>
      <c r="AE617" t="s">
        <v>625</v>
      </c>
    </row>
    <row r="618" spans="30:31" ht="12.75">
      <c r="AD618" s="212">
        <v>110501</v>
      </c>
      <c r="AE618" t="s">
        <v>626</v>
      </c>
    </row>
    <row r="619" spans="30:31" ht="12.75">
      <c r="AD619" s="212">
        <v>110502</v>
      </c>
      <c r="AE619" t="s">
        <v>627</v>
      </c>
    </row>
    <row r="620" spans="30:31" ht="12.75">
      <c r="AD620" s="212">
        <v>110503</v>
      </c>
      <c r="AE620" t="s">
        <v>628</v>
      </c>
    </row>
    <row r="621" spans="30:31" ht="12.75">
      <c r="AD621" s="212">
        <v>110504</v>
      </c>
      <c r="AE621" t="s">
        <v>629</v>
      </c>
    </row>
    <row r="622" spans="30:31" ht="12.75">
      <c r="AD622" s="212">
        <v>110505</v>
      </c>
      <c r="AE622" t="s">
        <v>630</v>
      </c>
    </row>
    <row r="623" spans="30:31" ht="12.75">
      <c r="AD623" s="212">
        <v>110506</v>
      </c>
      <c r="AE623" t="s">
        <v>631</v>
      </c>
    </row>
    <row r="624" spans="30:31" ht="12.75">
      <c r="AD624" s="212">
        <v>110507</v>
      </c>
      <c r="AE624" t="s">
        <v>632</v>
      </c>
    </row>
    <row r="625" spans="30:31" ht="12.75">
      <c r="AD625" s="212">
        <v>110508</v>
      </c>
      <c r="AE625" t="s">
        <v>633</v>
      </c>
    </row>
    <row r="626" spans="30:31" ht="12.75">
      <c r="AD626" s="212">
        <v>110509</v>
      </c>
      <c r="AE626" t="s">
        <v>634</v>
      </c>
    </row>
    <row r="627" spans="30:31" ht="12.75">
      <c r="AD627" s="212">
        <v>110510</v>
      </c>
      <c r="AE627" t="s">
        <v>635</v>
      </c>
    </row>
    <row r="628" spans="30:31" ht="12.75">
      <c r="AD628" s="212">
        <v>110511</v>
      </c>
      <c r="AE628" t="s">
        <v>636</v>
      </c>
    </row>
    <row r="629" spans="30:31" ht="12.75">
      <c r="AD629" s="212">
        <v>110512</v>
      </c>
      <c r="AE629" t="s">
        <v>637</v>
      </c>
    </row>
    <row r="630" spans="30:31" ht="12.75">
      <c r="AD630" s="212">
        <v>110513</v>
      </c>
      <c r="AE630" t="s">
        <v>638</v>
      </c>
    </row>
    <row r="631" spans="30:31" ht="12.75">
      <c r="AD631" s="212">
        <v>110514</v>
      </c>
      <c r="AE631" t="s">
        <v>639</v>
      </c>
    </row>
    <row r="632" spans="30:31" ht="12.75">
      <c r="AD632" s="212">
        <v>110515</v>
      </c>
      <c r="AE632" t="s">
        <v>640</v>
      </c>
    </row>
    <row r="633" spans="30:31" ht="12.75">
      <c r="AD633" s="212">
        <v>110516</v>
      </c>
      <c r="AE633" t="s">
        <v>641</v>
      </c>
    </row>
    <row r="634" spans="30:31" ht="12.75">
      <c r="AD634" s="212">
        <v>110517</v>
      </c>
      <c r="AE634" t="s">
        <v>642</v>
      </c>
    </row>
    <row r="635" spans="30:31" ht="12.75">
      <c r="AD635" s="212">
        <v>110518</v>
      </c>
      <c r="AE635" t="s">
        <v>643</v>
      </c>
    </row>
    <row r="636" spans="30:31" ht="12.75">
      <c r="AD636" s="212">
        <v>110519</v>
      </c>
      <c r="AE636" t="s">
        <v>644</v>
      </c>
    </row>
    <row r="637" spans="30:31" ht="12.75">
      <c r="AD637" s="212">
        <v>110520</v>
      </c>
      <c r="AE637" t="s">
        <v>645</v>
      </c>
    </row>
    <row r="638" spans="30:31" ht="12.75">
      <c r="AD638" s="212">
        <v>110521</v>
      </c>
      <c r="AE638" t="s">
        <v>646</v>
      </c>
    </row>
    <row r="639" spans="30:31" ht="12.75">
      <c r="AD639" s="212">
        <v>110522</v>
      </c>
      <c r="AE639" t="s">
        <v>647</v>
      </c>
    </row>
    <row r="640" spans="30:31" ht="12.75">
      <c r="AD640" s="212">
        <v>110523</v>
      </c>
      <c r="AE640" t="s">
        <v>648</v>
      </c>
    </row>
    <row r="641" spans="30:31" ht="12.75">
      <c r="AD641" s="212">
        <v>110524</v>
      </c>
      <c r="AE641" t="s">
        <v>649</v>
      </c>
    </row>
    <row r="642" spans="30:31" ht="12.75">
      <c r="AD642" s="212">
        <v>110525</v>
      </c>
      <c r="AE642" t="s">
        <v>650</v>
      </c>
    </row>
    <row r="643" spans="30:31" ht="12.75">
      <c r="AD643" s="212">
        <v>110526</v>
      </c>
      <c r="AE643" t="s">
        <v>651</v>
      </c>
    </row>
    <row r="644" spans="30:31" ht="12.75">
      <c r="AD644" s="212">
        <v>110527</v>
      </c>
      <c r="AE644" t="s">
        <v>652</v>
      </c>
    </row>
    <row r="645" spans="30:31" ht="12.75">
      <c r="AD645" s="212">
        <v>110528</v>
      </c>
      <c r="AE645" t="s">
        <v>653</v>
      </c>
    </row>
    <row r="646" spans="30:31" ht="12.75">
      <c r="AD646" s="212">
        <v>110529</v>
      </c>
      <c r="AE646" t="s">
        <v>654</v>
      </c>
    </row>
    <row r="647" spans="30:31" ht="12.75">
      <c r="AD647" s="212">
        <v>110530</v>
      </c>
      <c r="AE647" t="s">
        <v>655</v>
      </c>
    </row>
    <row r="648" spans="30:31" ht="12.75">
      <c r="AD648" s="212">
        <v>110531</v>
      </c>
      <c r="AE648" t="s">
        <v>656</v>
      </c>
    </row>
    <row r="649" spans="30:31" ht="12.75">
      <c r="AD649" s="212">
        <v>110532</v>
      </c>
      <c r="AE649" t="s">
        <v>657</v>
      </c>
    </row>
    <row r="650" spans="30:31" ht="12.75">
      <c r="AD650" s="212">
        <v>110533</v>
      </c>
      <c r="AE650" t="s">
        <v>658</v>
      </c>
    </row>
    <row r="651" spans="30:31" ht="12.75">
      <c r="AD651" s="212">
        <v>110534</v>
      </c>
      <c r="AE651" t="s">
        <v>659</v>
      </c>
    </row>
    <row r="652" spans="30:31" ht="12.75">
      <c r="AD652" s="212">
        <v>110535</v>
      </c>
      <c r="AE652" t="s">
        <v>660</v>
      </c>
    </row>
    <row r="653" spans="30:31" ht="12.75">
      <c r="AD653" s="212">
        <v>110536</v>
      </c>
      <c r="AE653" t="s">
        <v>661</v>
      </c>
    </row>
    <row r="654" spans="30:31" ht="12.75">
      <c r="AD654" s="212">
        <v>110537</v>
      </c>
      <c r="AE654" t="s">
        <v>662</v>
      </c>
    </row>
    <row r="655" spans="30:31" ht="12.75">
      <c r="AD655" s="212">
        <v>110538</v>
      </c>
      <c r="AE655" t="s">
        <v>663</v>
      </c>
    </row>
    <row r="656" spans="30:31" ht="12.75">
      <c r="AD656" s="212">
        <v>110539</v>
      </c>
      <c r="AE656" t="s">
        <v>664</v>
      </c>
    </row>
    <row r="657" spans="30:31" ht="12.75">
      <c r="AD657" s="212">
        <v>110540</v>
      </c>
      <c r="AE657" t="s">
        <v>665</v>
      </c>
    </row>
    <row r="658" spans="30:31" ht="12.75">
      <c r="AD658" s="212">
        <v>110541</v>
      </c>
      <c r="AE658" t="s">
        <v>666</v>
      </c>
    </row>
    <row r="659" spans="30:31" ht="12.75">
      <c r="AD659" s="212">
        <v>110542</v>
      </c>
      <c r="AE659" t="s">
        <v>667</v>
      </c>
    </row>
    <row r="660" spans="30:31" ht="12.75">
      <c r="AD660" s="212">
        <v>110543</v>
      </c>
      <c r="AE660" t="s">
        <v>668</v>
      </c>
    </row>
    <row r="661" spans="30:31" ht="12.75">
      <c r="AD661" s="212">
        <v>110544</v>
      </c>
      <c r="AE661" t="s">
        <v>669</v>
      </c>
    </row>
    <row r="662" spans="30:31" ht="12.75">
      <c r="AD662" s="212">
        <v>110545</v>
      </c>
      <c r="AE662" t="s">
        <v>670</v>
      </c>
    </row>
    <row r="663" spans="30:31" ht="12.75">
      <c r="AD663" s="212">
        <v>110546</v>
      </c>
      <c r="AE663" t="s">
        <v>671</v>
      </c>
    </row>
    <row r="664" spans="30:31" ht="12.75">
      <c r="AD664" s="212">
        <v>110547</v>
      </c>
      <c r="AE664" t="s">
        <v>672</v>
      </c>
    </row>
    <row r="665" spans="30:31" ht="12.75">
      <c r="AD665" s="212">
        <v>110548</v>
      </c>
      <c r="AE665" t="s">
        <v>673</v>
      </c>
    </row>
    <row r="666" spans="30:31" ht="12.75">
      <c r="AD666" s="212">
        <v>110549</v>
      </c>
      <c r="AE666" t="s">
        <v>674</v>
      </c>
    </row>
    <row r="667" spans="30:31" ht="12.75">
      <c r="AD667" s="212">
        <v>110550</v>
      </c>
      <c r="AE667" t="s">
        <v>675</v>
      </c>
    </row>
    <row r="668" spans="30:31" ht="12.75">
      <c r="AD668" s="212">
        <v>110551</v>
      </c>
      <c r="AE668" t="s">
        <v>676</v>
      </c>
    </row>
    <row r="669" spans="30:31" ht="12.75">
      <c r="AD669" s="212">
        <v>110552</v>
      </c>
      <c r="AE669" t="s">
        <v>677</v>
      </c>
    </row>
    <row r="670" spans="30:31" ht="12.75">
      <c r="AD670" s="212">
        <v>110553</v>
      </c>
      <c r="AE670" t="s">
        <v>678</v>
      </c>
    </row>
    <row r="671" spans="30:31" ht="12.75">
      <c r="AD671" s="212">
        <v>110554</v>
      </c>
      <c r="AE671" t="s">
        <v>679</v>
      </c>
    </row>
    <row r="672" spans="30:31" ht="12.75">
      <c r="AD672" s="212">
        <v>110555</v>
      </c>
      <c r="AE672" t="s">
        <v>680</v>
      </c>
    </row>
    <row r="673" spans="30:31" ht="12.75">
      <c r="AD673" s="212">
        <v>110556</v>
      </c>
      <c r="AE673" t="s">
        <v>681</v>
      </c>
    </row>
    <row r="674" spans="30:31" ht="12.75">
      <c r="AD674" s="212">
        <v>110557</v>
      </c>
      <c r="AE674" t="s">
        <v>682</v>
      </c>
    </row>
    <row r="675" spans="30:31" ht="12.75">
      <c r="AD675" s="212">
        <v>110558</v>
      </c>
      <c r="AE675" t="s">
        <v>683</v>
      </c>
    </row>
    <row r="676" spans="30:31" ht="12.75">
      <c r="AD676" s="212">
        <v>110559</v>
      </c>
      <c r="AE676" t="s">
        <v>684</v>
      </c>
    </row>
    <row r="677" spans="30:31" ht="12.75">
      <c r="AD677" s="212">
        <v>110560</v>
      </c>
      <c r="AE677" t="s">
        <v>685</v>
      </c>
    </row>
    <row r="678" spans="30:31" ht="12.75">
      <c r="AD678" s="212">
        <v>110561</v>
      </c>
      <c r="AE678" t="s">
        <v>686</v>
      </c>
    </row>
    <row r="679" spans="30:31" ht="12.75">
      <c r="AD679" s="212">
        <v>110562</v>
      </c>
      <c r="AE679" t="s">
        <v>687</v>
      </c>
    </row>
    <row r="680" spans="30:31" ht="12.75">
      <c r="AD680" s="212">
        <v>110563</v>
      </c>
      <c r="AE680" t="s">
        <v>688</v>
      </c>
    </row>
    <row r="681" spans="30:31" ht="12.75">
      <c r="AD681" s="212">
        <v>110564</v>
      </c>
      <c r="AE681" t="s">
        <v>689</v>
      </c>
    </row>
    <row r="682" spans="30:31" ht="12.75">
      <c r="AD682" s="212">
        <v>110565</v>
      </c>
      <c r="AE682" t="s">
        <v>690</v>
      </c>
    </row>
    <row r="683" spans="30:31" ht="12.75">
      <c r="AD683" s="212">
        <v>110566</v>
      </c>
      <c r="AE683" t="s">
        <v>691</v>
      </c>
    </row>
    <row r="684" spans="30:31" ht="12.75">
      <c r="AD684" s="212">
        <v>110567</v>
      </c>
      <c r="AE684" t="s">
        <v>692</v>
      </c>
    </row>
    <row r="685" spans="30:31" ht="12.75">
      <c r="AD685" s="212">
        <v>110568</v>
      </c>
      <c r="AE685" t="s">
        <v>693</v>
      </c>
    </row>
    <row r="686" spans="30:31" ht="12.75">
      <c r="AD686" s="212">
        <v>110569</v>
      </c>
      <c r="AE686" t="s">
        <v>694</v>
      </c>
    </row>
    <row r="687" spans="30:31" ht="12.75">
      <c r="AD687" s="212">
        <v>110570</v>
      </c>
      <c r="AE687" t="s">
        <v>695</v>
      </c>
    </row>
    <row r="688" spans="30:31" ht="12.75">
      <c r="AD688" s="212">
        <v>110571</v>
      </c>
      <c r="AE688" t="s">
        <v>696</v>
      </c>
    </row>
    <row r="689" spans="30:31" ht="12.75">
      <c r="AD689" s="212">
        <v>110572</v>
      </c>
      <c r="AE689" t="s">
        <v>697</v>
      </c>
    </row>
    <row r="690" spans="30:31" ht="12.75">
      <c r="AD690" s="212">
        <v>110573</v>
      </c>
      <c r="AE690" t="s">
        <v>698</v>
      </c>
    </row>
    <row r="691" spans="30:31" ht="12.75">
      <c r="AD691" s="212">
        <v>110574</v>
      </c>
      <c r="AE691" t="s">
        <v>699</v>
      </c>
    </row>
    <row r="692" spans="30:31" ht="12.75">
      <c r="AD692" s="212">
        <v>110575</v>
      </c>
      <c r="AE692" t="s">
        <v>700</v>
      </c>
    </row>
    <row r="693" spans="30:31" ht="12.75">
      <c r="AD693" s="212">
        <v>110576</v>
      </c>
      <c r="AE693" t="s">
        <v>701</v>
      </c>
    </row>
    <row r="694" spans="30:31" ht="12.75">
      <c r="AD694" s="212">
        <v>110577</v>
      </c>
      <c r="AE694" t="s">
        <v>702</v>
      </c>
    </row>
    <row r="695" spans="30:31" ht="12.75">
      <c r="AD695" s="212">
        <v>110578</v>
      </c>
      <c r="AE695" t="s">
        <v>703</v>
      </c>
    </row>
    <row r="696" spans="30:31" ht="12.75">
      <c r="AD696" s="212">
        <v>110579</v>
      </c>
      <c r="AE696" t="s">
        <v>704</v>
      </c>
    </row>
    <row r="697" spans="30:31" ht="12.75">
      <c r="AD697" s="212">
        <v>110580</v>
      </c>
      <c r="AE697" t="s">
        <v>705</v>
      </c>
    </row>
    <row r="698" spans="30:31" ht="12.75">
      <c r="AD698" s="212">
        <v>110581</v>
      </c>
      <c r="AE698" t="s">
        <v>706</v>
      </c>
    </row>
    <row r="699" spans="30:31" ht="12.75">
      <c r="AD699" s="212">
        <v>110582</v>
      </c>
      <c r="AE699" t="s">
        <v>707</v>
      </c>
    </row>
    <row r="700" spans="30:31" ht="12.75">
      <c r="AD700" s="212">
        <v>110583</v>
      </c>
      <c r="AE700" t="s">
        <v>708</v>
      </c>
    </row>
    <row r="701" spans="30:31" ht="12.75">
      <c r="AD701" s="212">
        <v>110584</v>
      </c>
      <c r="AE701" t="s">
        <v>709</v>
      </c>
    </row>
    <row r="702" spans="30:31" ht="12.75">
      <c r="AD702" s="212">
        <v>110585</v>
      </c>
      <c r="AE702" t="s">
        <v>710</v>
      </c>
    </row>
    <row r="703" spans="30:31" ht="12.75">
      <c r="AD703" s="212">
        <v>110586</v>
      </c>
      <c r="AE703" t="s">
        <v>711</v>
      </c>
    </row>
    <row r="704" spans="30:31" ht="12.75">
      <c r="AD704" s="212">
        <v>110587</v>
      </c>
      <c r="AE704" t="s">
        <v>712</v>
      </c>
    </row>
    <row r="705" spans="30:31" ht="12.75">
      <c r="AD705" s="212">
        <v>110588</v>
      </c>
      <c r="AE705" t="s">
        <v>713</v>
      </c>
    </row>
    <row r="706" spans="30:31" ht="12.75">
      <c r="AD706" s="212">
        <v>110589</v>
      </c>
      <c r="AE706" t="s">
        <v>714</v>
      </c>
    </row>
    <row r="707" spans="30:31" ht="12.75">
      <c r="AD707" s="212">
        <v>110590</v>
      </c>
      <c r="AE707" t="s">
        <v>715</v>
      </c>
    </row>
    <row r="708" spans="30:31" ht="12.75">
      <c r="AD708" s="212">
        <v>110591</v>
      </c>
      <c r="AE708" t="s">
        <v>716</v>
      </c>
    </row>
    <row r="709" spans="30:31" ht="12.75">
      <c r="AD709" s="212">
        <v>110592</v>
      </c>
      <c r="AE709" t="s">
        <v>717</v>
      </c>
    </row>
    <row r="710" spans="30:31" ht="12.75">
      <c r="AD710" s="212">
        <v>110593</v>
      </c>
      <c r="AE710" t="s">
        <v>718</v>
      </c>
    </row>
    <row r="711" spans="30:31" ht="12.75">
      <c r="AD711" s="212">
        <v>110594</v>
      </c>
      <c r="AE711" t="s">
        <v>719</v>
      </c>
    </row>
    <row r="712" spans="30:31" ht="12.75">
      <c r="AD712" s="212">
        <v>110595</v>
      </c>
      <c r="AE712" t="s">
        <v>720</v>
      </c>
    </row>
    <row r="713" spans="30:31" ht="12.75">
      <c r="AD713" s="212">
        <v>110596</v>
      </c>
      <c r="AE713" t="s">
        <v>3124</v>
      </c>
    </row>
    <row r="714" spans="30:31" ht="12.75">
      <c r="AD714" s="212">
        <v>110597</v>
      </c>
      <c r="AE714" t="s">
        <v>3125</v>
      </c>
    </row>
    <row r="715" spans="30:31" ht="12.75">
      <c r="AD715" s="212">
        <v>110598</v>
      </c>
      <c r="AE715" t="s">
        <v>3126</v>
      </c>
    </row>
    <row r="716" spans="30:31" ht="12.75">
      <c r="AD716" s="212">
        <v>110599</v>
      </c>
      <c r="AE716" t="s">
        <v>3127</v>
      </c>
    </row>
    <row r="717" spans="30:31" ht="12.75">
      <c r="AD717" s="212">
        <v>110600</v>
      </c>
      <c r="AE717" t="s">
        <v>3128</v>
      </c>
    </row>
    <row r="718" spans="30:31" ht="12.75">
      <c r="AD718" s="212">
        <v>110601</v>
      </c>
      <c r="AE718" t="s">
        <v>3129</v>
      </c>
    </row>
    <row r="719" spans="30:31" ht="12.75">
      <c r="AD719" s="212">
        <v>110602</v>
      </c>
      <c r="AE719" t="s">
        <v>3130</v>
      </c>
    </row>
    <row r="720" spans="30:31" ht="12.75">
      <c r="AD720" s="212">
        <v>110603</v>
      </c>
      <c r="AE720" t="s">
        <v>3131</v>
      </c>
    </row>
    <row r="721" spans="30:31" ht="12.75">
      <c r="AD721" s="212">
        <v>110604</v>
      </c>
      <c r="AE721" t="s">
        <v>3132</v>
      </c>
    </row>
    <row r="722" spans="30:31" ht="12.75">
      <c r="AD722" s="212">
        <v>110605</v>
      </c>
      <c r="AE722" t="s">
        <v>3133</v>
      </c>
    </row>
    <row r="723" spans="30:31" ht="12.75">
      <c r="AD723" s="212">
        <v>110606</v>
      </c>
      <c r="AE723" t="s">
        <v>3134</v>
      </c>
    </row>
    <row r="724" spans="30:31" ht="12.75">
      <c r="AD724" s="212">
        <v>110607</v>
      </c>
      <c r="AE724" t="s">
        <v>3135</v>
      </c>
    </row>
    <row r="725" spans="30:31" ht="12.75">
      <c r="AD725" s="212">
        <v>110608</v>
      </c>
      <c r="AE725" t="s">
        <v>3136</v>
      </c>
    </row>
    <row r="726" spans="30:31" ht="12.75">
      <c r="AD726" s="212">
        <v>110609</v>
      </c>
      <c r="AE726" t="s">
        <v>3137</v>
      </c>
    </row>
    <row r="727" spans="30:31" ht="12.75">
      <c r="AD727" s="212">
        <v>110610</v>
      </c>
      <c r="AE727" t="s">
        <v>3138</v>
      </c>
    </row>
    <row r="728" spans="30:31" ht="12.75">
      <c r="AD728" s="212">
        <v>110611</v>
      </c>
      <c r="AE728" t="s">
        <v>3139</v>
      </c>
    </row>
    <row r="729" spans="30:31" ht="12.75">
      <c r="AD729" s="212">
        <v>110612</v>
      </c>
      <c r="AE729" t="s">
        <v>3140</v>
      </c>
    </row>
    <row r="730" spans="30:31" ht="12.75">
      <c r="AD730" s="212">
        <v>110613</v>
      </c>
      <c r="AE730" t="s">
        <v>3141</v>
      </c>
    </row>
    <row r="731" spans="30:31" ht="12.75">
      <c r="AD731" s="212">
        <v>110614</v>
      </c>
      <c r="AE731" t="s">
        <v>3142</v>
      </c>
    </row>
    <row r="732" spans="30:31" ht="12.75">
      <c r="AD732" s="212">
        <v>110615</v>
      </c>
      <c r="AE732" t="s">
        <v>3143</v>
      </c>
    </row>
    <row r="733" spans="30:31" ht="12.75">
      <c r="AD733" s="212">
        <v>110616</v>
      </c>
      <c r="AE733" t="s">
        <v>3144</v>
      </c>
    </row>
    <row r="734" spans="30:31" ht="12.75">
      <c r="AD734" s="212">
        <v>110617</v>
      </c>
      <c r="AE734" t="s">
        <v>3145</v>
      </c>
    </row>
    <row r="735" spans="30:31" ht="12.75">
      <c r="AD735" s="212">
        <v>110618</v>
      </c>
      <c r="AE735" t="s">
        <v>3146</v>
      </c>
    </row>
    <row r="736" spans="30:31" ht="12.75">
      <c r="AD736" s="212">
        <v>110619</v>
      </c>
      <c r="AE736" t="s">
        <v>3147</v>
      </c>
    </row>
    <row r="737" spans="30:31" ht="12.75">
      <c r="AD737" s="212">
        <v>110620</v>
      </c>
      <c r="AE737" t="s">
        <v>3148</v>
      </c>
    </row>
    <row r="738" spans="30:31" ht="12.75">
      <c r="AD738" s="212">
        <v>110621</v>
      </c>
      <c r="AE738" t="s">
        <v>3149</v>
      </c>
    </row>
    <row r="739" spans="30:31" ht="12.75">
      <c r="AD739" s="212">
        <v>110622</v>
      </c>
      <c r="AE739" t="s">
        <v>3150</v>
      </c>
    </row>
    <row r="740" spans="30:31" ht="12.75">
      <c r="AD740" s="212">
        <v>110623</v>
      </c>
      <c r="AE740" t="s">
        <v>3151</v>
      </c>
    </row>
    <row r="741" spans="30:31" ht="12.75">
      <c r="AD741" s="212">
        <v>110624</v>
      </c>
      <c r="AE741" t="s">
        <v>3152</v>
      </c>
    </row>
    <row r="742" spans="30:31" ht="12.75">
      <c r="AD742" s="212">
        <v>110625</v>
      </c>
      <c r="AE742" t="s">
        <v>3153</v>
      </c>
    </row>
    <row r="743" spans="30:31" ht="12.75">
      <c r="AD743" s="212">
        <v>110626</v>
      </c>
      <c r="AE743" t="s">
        <v>3154</v>
      </c>
    </row>
    <row r="744" spans="30:31" ht="12.75">
      <c r="AD744" s="212">
        <v>110627</v>
      </c>
      <c r="AE744" t="s">
        <v>3155</v>
      </c>
    </row>
    <row r="745" spans="30:31" ht="12.75">
      <c r="AD745" s="212">
        <v>110628</v>
      </c>
      <c r="AE745" t="s">
        <v>3156</v>
      </c>
    </row>
    <row r="746" spans="30:31" ht="12.75">
      <c r="AD746" s="212">
        <v>110629</v>
      </c>
      <c r="AE746" t="s">
        <v>3157</v>
      </c>
    </row>
    <row r="747" spans="30:31" ht="12.75">
      <c r="AD747" s="212">
        <v>110630</v>
      </c>
      <c r="AE747" t="s">
        <v>3158</v>
      </c>
    </row>
    <row r="748" spans="30:31" ht="12.75">
      <c r="AD748" s="212">
        <v>110631</v>
      </c>
      <c r="AE748" t="s">
        <v>3159</v>
      </c>
    </row>
    <row r="749" spans="30:31" ht="12.75">
      <c r="AD749" s="212">
        <v>110632</v>
      </c>
      <c r="AE749" t="s">
        <v>3160</v>
      </c>
    </row>
    <row r="750" spans="30:31" ht="12.75">
      <c r="AD750" s="212">
        <v>110633</v>
      </c>
      <c r="AE750" t="s">
        <v>3161</v>
      </c>
    </row>
    <row r="751" spans="30:31" ht="12.75">
      <c r="AD751" s="212">
        <v>110634</v>
      </c>
      <c r="AE751" t="s">
        <v>3162</v>
      </c>
    </row>
    <row r="752" spans="30:31" ht="12.75">
      <c r="AD752" s="212">
        <v>110635</v>
      </c>
      <c r="AE752" t="s">
        <v>3163</v>
      </c>
    </row>
    <row r="753" spans="30:31" ht="12.75">
      <c r="AD753" s="212">
        <v>110636</v>
      </c>
      <c r="AE753" t="s">
        <v>3164</v>
      </c>
    </row>
    <row r="754" spans="30:31" ht="12.75">
      <c r="AD754" s="212">
        <v>110637</v>
      </c>
      <c r="AE754" t="s">
        <v>3165</v>
      </c>
    </row>
    <row r="755" spans="30:31" ht="12.75">
      <c r="AD755" s="212">
        <v>110638</v>
      </c>
      <c r="AE755" t="s">
        <v>3166</v>
      </c>
    </row>
    <row r="756" spans="30:31" ht="12.75">
      <c r="AD756" s="212">
        <v>110639</v>
      </c>
      <c r="AE756" t="s">
        <v>3167</v>
      </c>
    </row>
    <row r="757" spans="30:31" ht="12.75">
      <c r="AD757" s="212">
        <v>110640</v>
      </c>
      <c r="AE757" t="s">
        <v>3168</v>
      </c>
    </row>
    <row r="758" spans="30:31" ht="12.75">
      <c r="AD758" s="212">
        <v>110641</v>
      </c>
      <c r="AE758" t="s">
        <v>3169</v>
      </c>
    </row>
    <row r="759" spans="30:31" ht="12.75">
      <c r="AD759" s="212">
        <v>110642</v>
      </c>
      <c r="AE759" t="s">
        <v>3170</v>
      </c>
    </row>
    <row r="760" spans="30:31" ht="12.75">
      <c r="AD760" s="212">
        <v>110643</v>
      </c>
      <c r="AE760" t="s">
        <v>3171</v>
      </c>
    </row>
    <row r="761" spans="30:31" ht="12.75">
      <c r="AD761" s="212">
        <v>110644</v>
      </c>
      <c r="AE761" t="s">
        <v>3172</v>
      </c>
    </row>
    <row r="762" spans="30:31" ht="12.75">
      <c r="AD762" s="212">
        <v>110645</v>
      </c>
      <c r="AE762" t="s">
        <v>3173</v>
      </c>
    </row>
    <row r="763" spans="30:31" ht="12.75">
      <c r="AD763" s="212">
        <v>110646</v>
      </c>
      <c r="AE763" t="s">
        <v>3174</v>
      </c>
    </row>
    <row r="764" spans="30:31" ht="12.75">
      <c r="AD764" s="212">
        <v>110647</v>
      </c>
      <c r="AE764" t="s">
        <v>3175</v>
      </c>
    </row>
    <row r="765" spans="30:31" ht="12.75">
      <c r="AD765" s="212">
        <v>110648</v>
      </c>
      <c r="AE765" t="s">
        <v>3176</v>
      </c>
    </row>
    <row r="766" spans="30:31" ht="12.75">
      <c r="AD766" s="212">
        <v>110649</v>
      </c>
      <c r="AE766" t="s">
        <v>3177</v>
      </c>
    </row>
    <row r="767" spans="30:31" ht="12.75">
      <c r="AD767" s="212">
        <v>110650</v>
      </c>
      <c r="AE767" t="s">
        <v>3178</v>
      </c>
    </row>
    <row r="768" spans="30:31" ht="12.75">
      <c r="AD768" s="212">
        <v>110651</v>
      </c>
      <c r="AE768" t="s">
        <v>3179</v>
      </c>
    </row>
    <row r="769" spans="30:31" ht="12.75">
      <c r="AD769" s="212">
        <v>110652</v>
      </c>
      <c r="AE769" t="s">
        <v>3180</v>
      </c>
    </row>
    <row r="770" spans="30:31" ht="12.75">
      <c r="AD770" s="212">
        <v>110653</v>
      </c>
      <c r="AE770" t="s">
        <v>3181</v>
      </c>
    </row>
    <row r="771" spans="30:31" ht="12.75">
      <c r="AD771" s="212">
        <v>110654</v>
      </c>
      <c r="AE771" t="s">
        <v>3182</v>
      </c>
    </row>
    <row r="772" spans="30:31" ht="12.75">
      <c r="AD772" s="212">
        <v>110655</v>
      </c>
      <c r="AE772" t="s">
        <v>3183</v>
      </c>
    </row>
    <row r="773" spans="30:31" ht="12.75">
      <c r="AD773" s="212">
        <v>110656</v>
      </c>
      <c r="AE773" t="s">
        <v>3184</v>
      </c>
    </row>
    <row r="774" spans="30:31" ht="12.75">
      <c r="AD774" s="212">
        <v>110657</v>
      </c>
      <c r="AE774" t="s">
        <v>3185</v>
      </c>
    </row>
    <row r="775" spans="30:31" ht="12.75">
      <c r="AD775" s="212">
        <v>110658</v>
      </c>
      <c r="AE775" t="s">
        <v>3186</v>
      </c>
    </row>
    <row r="776" spans="30:31" ht="12.75">
      <c r="AD776" s="212">
        <v>110659</v>
      </c>
      <c r="AE776" t="s">
        <v>3187</v>
      </c>
    </row>
    <row r="777" spans="30:31" ht="12.75">
      <c r="AD777" s="212">
        <v>110660</v>
      </c>
      <c r="AE777" t="s">
        <v>3188</v>
      </c>
    </row>
    <row r="778" spans="30:31" ht="12.75">
      <c r="AD778" s="212">
        <v>110661</v>
      </c>
      <c r="AE778" t="s">
        <v>3189</v>
      </c>
    </row>
    <row r="779" spans="30:31" ht="12.75">
      <c r="AD779" s="212">
        <v>110662</v>
      </c>
      <c r="AE779" t="s">
        <v>3190</v>
      </c>
    </row>
    <row r="780" spans="30:31" ht="12.75">
      <c r="AD780" s="212">
        <v>110663</v>
      </c>
      <c r="AE780" t="s">
        <v>3191</v>
      </c>
    </row>
    <row r="781" spans="30:31" ht="12.75">
      <c r="AD781" s="212">
        <v>110664</v>
      </c>
      <c r="AE781" t="s">
        <v>3192</v>
      </c>
    </row>
    <row r="782" spans="30:31" ht="12.75">
      <c r="AD782" s="212">
        <v>110665</v>
      </c>
      <c r="AE782" t="s">
        <v>3193</v>
      </c>
    </row>
    <row r="783" spans="30:31" ht="12.75">
      <c r="AD783" s="212">
        <v>110666</v>
      </c>
      <c r="AE783" t="s">
        <v>3194</v>
      </c>
    </row>
    <row r="784" spans="30:31" ht="12.75">
      <c r="AD784" s="212">
        <v>110667</v>
      </c>
      <c r="AE784" t="s">
        <v>3195</v>
      </c>
    </row>
    <row r="785" spans="30:31" ht="12.75">
      <c r="AD785" s="212">
        <v>110668</v>
      </c>
      <c r="AE785" t="s">
        <v>3196</v>
      </c>
    </row>
    <row r="786" spans="30:31" ht="12.75">
      <c r="AD786" s="212">
        <v>110669</v>
      </c>
      <c r="AE786" t="s">
        <v>3197</v>
      </c>
    </row>
    <row r="787" spans="30:31" ht="12.75">
      <c r="AD787" s="212">
        <v>110670</v>
      </c>
      <c r="AE787" t="s">
        <v>3198</v>
      </c>
    </row>
    <row r="788" spans="30:31" ht="12.75">
      <c r="AD788" s="212">
        <v>110671</v>
      </c>
      <c r="AE788" t="s">
        <v>3199</v>
      </c>
    </row>
    <row r="789" spans="30:31" ht="12.75">
      <c r="AD789" s="212">
        <v>110672</v>
      </c>
      <c r="AE789" t="s">
        <v>3200</v>
      </c>
    </row>
    <row r="790" spans="30:31" ht="12.75">
      <c r="AD790" s="212">
        <v>110673</v>
      </c>
      <c r="AE790" t="s">
        <v>3201</v>
      </c>
    </row>
    <row r="791" spans="30:31" ht="12.75">
      <c r="AD791" s="212">
        <v>110674</v>
      </c>
      <c r="AE791" t="s">
        <v>3202</v>
      </c>
    </row>
    <row r="792" spans="30:31" ht="12.75">
      <c r="AD792" s="212">
        <v>110675</v>
      </c>
      <c r="AE792" t="s">
        <v>3203</v>
      </c>
    </row>
    <row r="793" spans="30:31" ht="12.75">
      <c r="AD793" s="212">
        <v>110676</v>
      </c>
      <c r="AE793" t="s">
        <v>3204</v>
      </c>
    </row>
    <row r="794" spans="30:31" ht="12.75">
      <c r="AD794" s="212">
        <v>110677</v>
      </c>
      <c r="AE794" t="s">
        <v>3205</v>
      </c>
    </row>
    <row r="795" spans="30:31" ht="12.75">
      <c r="AD795" s="212">
        <v>110678</v>
      </c>
      <c r="AE795" t="s">
        <v>3206</v>
      </c>
    </row>
    <row r="796" spans="30:31" ht="12.75">
      <c r="AD796" s="212">
        <v>110679</v>
      </c>
      <c r="AE796" t="s">
        <v>3207</v>
      </c>
    </row>
    <row r="797" spans="30:31" ht="12.75">
      <c r="AD797" s="212">
        <v>110680</v>
      </c>
      <c r="AE797" t="s">
        <v>3208</v>
      </c>
    </row>
    <row r="798" spans="30:31" ht="12.75">
      <c r="AD798" s="212">
        <v>110681</v>
      </c>
      <c r="AE798" t="s">
        <v>3209</v>
      </c>
    </row>
    <row r="799" spans="30:31" ht="12.75">
      <c r="AD799" s="212">
        <v>110682</v>
      </c>
      <c r="AE799" t="s">
        <v>3210</v>
      </c>
    </row>
    <row r="800" spans="30:31" ht="12.75">
      <c r="AD800" s="212">
        <v>110683</v>
      </c>
      <c r="AE800" t="s">
        <v>3211</v>
      </c>
    </row>
    <row r="801" spans="30:31" ht="12.75">
      <c r="AD801" s="212">
        <v>110684</v>
      </c>
      <c r="AE801" t="s">
        <v>3212</v>
      </c>
    </row>
    <row r="802" spans="30:31" ht="12.75">
      <c r="AD802" s="212">
        <v>110685</v>
      </c>
      <c r="AE802" t="s">
        <v>3213</v>
      </c>
    </row>
    <row r="803" spans="30:31" ht="12.75">
      <c r="AD803" s="212">
        <v>110686</v>
      </c>
      <c r="AE803" t="s">
        <v>3214</v>
      </c>
    </row>
    <row r="804" spans="30:31" ht="12.75">
      <c r="AD804" s="212">
        <v>120001</v>
      </c>
      <c r="AE804" t="s">
        <v>721</v>
      </c>
    </row>
    <row r="805" spans="30:31" ht="12.75">
      <c r="AD805" s="212">
        <v>120002</v>
      </c>
      <c r="AE805" t="s">
        <v>722</v>
      </c>
    </row>
    <row r="806" spans="30:31" ht="12.75">
      <c r="AD806" s="212">
        <v>120003</v>
      </c>
      <c r="AE806" t="s">
        <v>723</v>
      </c>
    </row>
    <row r="807" spans="30:31" ht="12.75">
      <c r="AD807" s="212">
        <v>120004</v>
      </c>
      <c r="AE807" t="s">
        <v>724</v>
      </c>
    </row>
    <row r="808" spans="30:31" ht="12.75">
      <c r="AD808" s="212">
        <v>120005</v>
      </c>
      <c r="AE808" t="s">
        <v>725</v>
      </c>
    </row>
    <row r="809" spans="30:31" ht="12.75">
      <c r="AD809" s="212">
        <v>120006</v>
      </c>
      <c r="AE809" t="s">
        <v>726</v>
      </c>
    </row>
    <row r="810" spans="30:31" ht="12.75">
      <c r="AD810" s="212">
        <v>120007</v>
      </c>
      <c r="AE810" t="s">
        <v>727</v>
      </c>
    </row>
    <row r="811" spans="30:31" ht="12.75">
      <c r="AD811" s="212">
        <v>120008</v>
      </c>
      <c r="AE811" t="s">
        <v>728</v>
      </c>
    </row>
    <row r="812" spans="30:31" ht="12.75">
      <c r="AD812" s="212">
        <v>120009</v>
      </c>
      <c r="AE812" t="s">
        <v>729</v>
      </c>
    </row>
    <row r="813" spans="30:31" ht="12.75">
      <c r="AD813" s="212">
        <v>120010</v>
      </c>
      <c r="AE813" t="s">
        <v>730</v>
      </c>
    </row>
    <row r="814" spans="30:31" ht="12.75">
      <c r="AD814" s="212">
        <v>120011</v>
      </c>
      <c r="AE814" t="s">
        <v>731</v>
      </c>
    </row>
    <row r="815" spans="30:31" ht="12.75">
      <c r="AD815" s="212">
        <v>120012</v>
      </c>
      <c r="AE815" t="s">
        <v>732</v>
      </c>
    </row>
    <row r="816" spans="30:31" ht="12.75">
      <c r="AD816" s="212">
        <v>120013</v>
      </c>
      <c r="AE816" t="s">
        <v>733</v>
      </c>
    </row>
    <row r="817" spans="30:31" ht="12.75">
      <c r="AD817" s="212">
        <v>120014</v>
      </c>
      <c r="AE817" t="s">
        <v>734</v>
      </c>
    </row>
    <row r="818" spans="30:31" ht="12.75">
      <c r="AD818" s="212">
        <v>120015</v>
      </c>
      <c r="AE818" t="s">
        <v>735</v>
      </c>
    </row>
    <row r="819" spans="30:31" ht="12.75">
      <c r="AD819" s="212">
        <v>120016</v>
      </c>
      <c r="AE819" t="s">
        <v>736</v>
      </c>
    </row>
    <row r="820" spans="30:31" ht="12.75">
      <c r="AD820" s="212">
        <v>120017</v>
      </c>
      <c r="AE820" t="s">
        <v>737</v>
      </c>
    </row>
    <row r="821" spans="30:31" ht="12.75">
      <c r="AD821" s="212">
        <v>120018</v>
      </c>
      <c r="AE821" t="s">
        <v>738</v>
      </c>
    </row>
    <row r="822" spans="30:31" ht="12.75">
      <c r="AD822" s="212">
        <v>120019</v>
      </c>
      <c r="AE822" t="s">
        <v>739</v>
      </c>
    </row>
    <row r="823" spans="30:31" ht="12.75">
      <c r="AD823" s="212">
        <v>120020</v>
      </c>
      <c r="AE823" t="s">
        <v>740</v>
      </c>
    </row>
    <row r="824" spans="30:31" ht="12.75">
      <c r="AD824" s="212">
        <v>120021</v>
      </c>
      <c r="AE824" t="s">
        <v>741</v>
      </c>
    </row>
    <row r="825" spans="30:31" ht="12.75">
      <c r="AD825" s="212">
        <v>120022</v>
      </c>
      <c r="AE825" t="s">
        <v>742</v>
      </c>
    </row>
    <row r="826" spans="30:31" ht="12.75">
      <c r="AD826" s="212">
        <v>120023</v>
      </c>
      <c r="AE826" t="s">
        <v>743</v>
      </c>
    </row>
    <row r="827" spans="30:31" ht="12.75">
      <c r="AD827" s="212">
        <v>120024</v>
      </c>
      <c r="AE827" t="s">
        <v>744</v>
      </c>
    </row>
    <row r="828" spans="30:31" ht="12.75">
      <c r="AD828" s="212">
        <v>120025</v>
      </c>
      <c r="AE828" t="s">
        <v>745</v>
      </c>
    </row>
    <row r="829" spans="30:31" ht="12.75">
      <c r="AD829" s="212">
        <v>120026</v>
      </c>
      <c r="AE829" t="s">
        <v>746</v>
      </c>
    </row>
    <row r="830" spans="30:31" ht="12.75">
      <c r="AD830" s="212">
        <v>120027</v>
      </c>
      <c r="AE830" t="s">
        <v>747</v>
      </c>
    </row>
    <row r="831" spans="30:31" ht="12.75">
      <c r="AD831" s="212">
        <v>120028</v>
      </c>
      <c r="AE831" t="s">
        <v>748</v>
      </c>
    </row>
    <row r="832" spans="30:31" ht="12.75">
      <c r="AD832" s="212">
        <v>120029</v>
      </c>
      <c r="AE832" t="s">
        <v>749</v>
      </c>
    </row>
    <row r="833" spans="30:31" ht="12.75">
      <c r="AD833" s="212">
        <v>120030</v>
      </c>
      <c r="AE833" t="s">
        <v>750</v>
      </c>
    </row>
    <row r="834" spans="30:31" ht="12.75">
      <c r="AD834" s="212">
        <v>120031</v>
      </c>
      <c r="AE834" t="s">
        <v>751</v>
      </c>
    </row>
    <row r="835" spans="30:31" ht="12.75">
      <c r="AD835" s="212">
        <v>120032</v>
      </c>
      <c r="AE835" t="s">
        <v>752</v>
      </c>
    </row>
    <row r="836" spans="30:31" ht="12.75">
      <c r="AD836" s="212">
        <v>120033</v>
      </c>
      <c r="AE836" t="s">
        <v>753</v>
      </c>
    </row>
    <row r="837" spans="30:31" ht="12.75">
      <c r="AD837" s="212">
        <v>120034</v>
      </c>
      <c r="AE837" t="s">
        <v>754</v>
      </c>
    </row>
    <row r="838" spans="30:31" ht="12.75">
      <c r="AD838" s="212">
        <v>120035</v>
      </c>
      <c r="AE838" t="s">
        <v>755</v>
      </c>
    </row>
    <row r="839" spans="30:31" ht="12.75">
      <c r="AD839" s="212">
        <v>120036</v>
      </c>
      <c r="AE839" t="s">
        <v>756</v>
      </c>
    </row>
    <row r="840" spans="30:31" ht="12.75">
      <c r="AD840" s="212">
        <v>120037</v>
      </c>
      <c r="AE840" t="s">
        <v>757</v>
      </c>
    </row>
    <row r="841" spans="30:31" ht="12.75">
      <c r="AD841" s="212">
        <v>120038</v>
      </c>
      <c r="AE841" t="s">
        <v>758</v>
      </c>
    </row>
    <row r="842" spans="30:31" ht="12.75">
      <c r="AD842" s="212">
        <v>120039</v>
      </c>
      <c r="AE842" t="s">
        <v>759</v>
      </c>
    </row>
    <row r="843" spans="30:31" ht="12.75">
      <c r="AD843" s="212">
        <v>120040</v>
      </c>
      <c r="AE843" t="s">
        <v>760</v>
      </c>
    </row>
    <row r="844" spans="30:31" ht="12.75">
      <c r="AD844" s="212">
        <v>120041</v>
      </c>
      <c r="AE844" t="s">
        <v>761</v>
      </c>
    </row>
    <row r="845" spans="30:31" ht="12.75">
      <c r="AD845" s="212">
        <v>120042</v>
      </c>
      <c r="AE845" t="s">
        <v>762</v>
      </c>
    </row>
    <row r="846" spans="30:31" ht="12.75">
      <c r="AD846" s="212">
        <v>120043</v>
      </c>
      <c r="AE846" t="s">
        <v>763</v>
      </c>
    </row>
    <row r="847" spans="30:31" ht="12.75">
      <c r="AD847" s="212">
        <v>120044</v>
      </c>
      <c r="AE847" t="s">
        <v>764</v>
      </c>
    </row>
    <row r="848" spans="30:31" ht="12.75">
      <c r="AD848" s="212">
        <v>120045</v>
      </c>
      <c r="AE848" t="s">
        <v>765</v>
      </c>
    </row>
    <row r="849" spans="30:31" ht="12.75">
      <c r="AD849" s="212">
        <v>120046</v>
      </c>
      <c r="AE849" t="s">
        <v>766</v>
      </c>
    </row>
    <row r="850" spans="30:31" ht="12.75">
      <c r="AD850" s="212">
        <v>120047</v>
      </c>
      <c r="AE850" t="s">
        <v>767</v>
      </c>
    </row>
    <row r="851" spans="30:31" ht="12.75">
      <c r="AD851" s="212">
        <v>120048</v>
      </c>
      <c r="AE851" t="s">
        <v>768</v>
      </c>
    </row>
    <row r="852" spans="30:31" ht="12.75">
      <c r="AD852" s="212">
        <v>120049</v>
      </c>
      <c r="AE852" t="s">
        <v>769</v>
      </c>
    </row>
    <row r="853" spans="30:31" ht="12.75">
      <c r="AD853" s="212">
        <v>120050</v>
      </c>
      <c r="AE853" t="s">
        <v>770</v>
      </c>
    </row>
    <row r="854" spans="30:31" ht="12.75">
      <c r="AD854" s="212">
        <v>120051</v>
      </c>
      <c r="AE854" t="s">
        <v>771</v>
      </c>
    </row>
    <row r="855" spans="30:31" ht="12.75">
      <c r="AD855" s="212">
        <v>120052</v>
      </c>
      <c r="AE855" t="s">
        <v>772</v>
      </c>
    </row>
    <row r="856" spans="30:31" ht="12.75">
      <c r="AD856" s="212">
        <v>120053</v>
      </c>
      <c r="AE856" t="s">
        <v>773</v>
      </c>
    </row>
    <row r="857" spans="30:31" ht="12.75">
      <c r="AD857" s="212">
        <v>120054</v>
      </c>
      <c r="AE857" t="s">
        <v>774</v>
      </c>
    </row>
    <row r="858" spans="30:31" ht="12.75">
      <c r="AD858" s="212">
        <v>120055</v>
      </c>
      <c r="AE858" t="s">
        <v>775</v>
      </c>
    </row>
    <row r="859" spans="30:31" ht="12.75">
      <c r="AD859" s="212">
        <v>120056</v>
      </c>
      <c r="AE859" t="s">
        <v>776</v>
      </c>
    </row>
    <row r="860" spans="30:31" ht="12.75">
      <c r="AD860" s="212">
        <v>120057</v>
      </c>
      <c r="AE860" t="s">
        <v>777</v>
      </c>
    </row>
    <row r="861" spans="30:31" ht="12.75">
      <c r="AD861" s="212">
        <v>120058</v>
      </c>
      <c r="AE861" t="s">
        <v>778</v>
      </c>
    </row>
    <row r="862" spans="30:31" ht="12.75">
      <c r="AD862" s="212">
        <v>120059</v>
      </c>
      <c r="AE862" t="s">
        <v>779</v>
      </c>
    </row>
    <row r="863" spans="30:31" ht="12.75">
      <c r="AD863" s="212">
        <v>120060</v>
      </c>
      <c r="AE863" t="s">
        <v>780</v>
      </c>
    </row>
    <row r="864" spans="30:31" ht="12.75">
      <c r="AD864" s="212">
        <v>120061</v>
      </c>
      <c r="AE864" t="s">
        <v>781</v>
      </c>
    </row>
    <row r="865" spans="30:31" ht="12.75">
      <c r="AD865" s="212">
        <v>120062</v>
      </c>
      <c r="AE865" t="s">
        <v>782</v>
      </c>
    </row>
    <row r="866" spans="30:31" ht="12.75">
      <c r="AD866" s="212">
        <v>120063</v>
      </c>
      <c r="AE866" t="s">
        <v>783</v>
      </c>
    </row>
    <row r="867" spans="30:31" ht="12.75">
      <c r="AD867" s="212">
        <v>120064</v>
      </c>
      <c r="AE867" t="s">
        <v>784</v>
      </c>
    </row>
    <row r="868" spans="30:31" ht="12.75">
      <c r="AD868" s="212">
        <v>120065</v>
      </c>
      <c r="AE868" t="s">
        <v>785</v>
      </c>
    </row>
    <row r="869" spans="30:31" ht="12.75">
      <c r="AD869" s="212">
        <v>120066</v>
      </c>
      <c r="AE869" t="s">
        <v>786</v>
      </c>
    </row>
    <row r="870" spans="30:31" ht="12.75">
      <c r="AD870" s="212">
        <v>120067</v>
      </c>
      <c r="AE870" t="s">
        <v>787</v>
      </c>
    </row>
    <row r="871" spans="30:31" ht="12.75">
      <c r="AD871" s="212">
        <v>120068</v>
      </c>
      <c r="AE871" t="s">
        <v>788</v>
      </c>
    </row>
    <row r="872" spans="30:31" ht="12.75">
      <c r="AD872" s="212">
        <v>120069</v>
      </c>
      <c r="AE872" t="s">
        <v>789</v>
      </c>
    </row>
    <row r="873" spans="30:31" ht="12.75">
      <c r="AD873" s="212">
        <v>120070</v>
      </c>
      <c r="AE873" t="s">
        <v>790</v>
      </c>
    </row>
    <row r="874" spans="30:31" ht="12.75">
      <c r="AD874" s="212">
        <v>120071</v>
      </c>
      <c r="AE874" t="s">
        <v>791</v>
      </c>
    </row>
    <row r="875" spans="30:31" ht="12.75">
      <c r="AD875" s="212">
        <v>120072</v>
      </c>
      <c r="AE875" t="s">
        <v>792</v>
      </c>
    </row>
    <row r="876" spans="30:31" ht="12.75">
      <c r="AD876" s="212">
        <v>120073</v>
      </c>
      <c r="AE876" t="s">
        <v>793</v>
      </c>
    </row>
    <row r="877" spans="30:31" ht="12.75">
      <c r="AD877" s="212">
        <v>120074</v>
      </c>
      <c r="AE877" t="s">
        <v>794</v>
      </c>
    </row>
    <row r="878" spans="30:31" ht="12.75">
      <c r="AD878" s="212">
        <v>120075</v>
      </c>
      <c r="AE878" t="s">
        <v>795</v>
      </c>
    </row>
    <row r="879" spans="30:31" ht="12.75">
      <c r="AD879" s="212">
        <v>120076</v>
      </c>
      <c r="AE879" t="s">
        <v>796</v>
      </c>
    </row>
    <row r="880" spans="30:31" ht="12.75">
      <c r="AD880" s="212">
        <v>120077</v>
      </c>
      <c r="AE880" t="s">
        <v>797</v>
      </c>
    </row>
    <row r="881" spans="30:31" ht="12.75">
      <c r="AD881" s="212">
        <v>120078</v>
      </c>
      <c r="AE881" t="s">
        <v>798</v>
      </c>
    </row>
    <row r="882" spans="30:31" ht="12.75">
      <c r="AD882" s="212">
        <v>120079</v>
      </c>
      <c r="AE882" t="s">
        <v>799</v>
      </c>
    </row>
    <row r="883" spans="30:31" ht="12.75">
      <c r="AD883" s="212">
        <v>120080</v>
      </c>
      <c r="AE883" t="s">
        <v>800</v>
      </c>
    </row>
    <row r="884" spans="30:31" ht="12.75">
      <c r="AD884" s="212">
        <v>120081</v>
      </c>
      <c r="AE884" t="s">
        <v>801</v>
      </c>
    </row>
    <row r="885" spans="30:31" ht="12.75">
      <c r="AD885" s="212">
        <v>120082</v>
      </c>
      <c r="AE885" t="s">
        <v>802</v>
      </c>
    </row>
    <row r="886" spans="30:31" ht="12.75">
      <c r="AD886" s="212">
        <v>120083</v>
      </c>
      <c r="AE886" t="s">
        <v>803</v>
      </c>
    </row>
    <row r="887" spans="30:31" ht="12.75">
      <c r="AD887" s="212">
        <v>120084</v>
      </c>
      <c r="AE887" t="s">
        <v>804</v>
      </c>
    </row>
    <row r="888" spans="30:31" ht="12.75">
      <c r="AD888" s="212">
        <v>120085</v>
      </c>
      <c r="AE888" t="s">
        <v>805</v>
      </c>
    </row>
    <row r="889" spans="30:31" ht="12.75">
      <c r="AD889" s="212">
        <v>120086</v>
      </c>
      <c r="AE889" t="s">
        <v>806</v>
      </c>
    </row>
    <row r="890" spans="30:31" ht="12.75">
      <c r="AD890" s="212">
        <v>120087</v>
      </c>
      <c r="AE890" t="s">
        <v>807</v>
      </c>
    </row>
    <row r="891" spans="30:31" ht="12.75">
      <c r="AD891" s="212">
        <v>120088</v>
      </c>
      <c r="AE891" t="s">
        <v>808</v>
      </c>
    </row>
    <row r="892" spans="30:31" ht="12.75">
      <c r="AD892" s="212">
        <v>120089</v>
      </c>
      <c r="AE892" t="s">
        <v>809</v>
      </c>
    </row>
    <row r="893" spans="30:31" ht="12.75">
      <c r="AD893" s="212">
        <v>120090</v>
      </c>
      <c r="AE893" t="s">
        <v>810</v>
      </c>
    </row>
    <row r="894" spans="30:31" ht="12.75">
      <c r="AD894" s="212">
        <v>120091</v>
      </c>
      <c r="AE894" t="s">
        <v>811</v>
      </c>
    </row>
    <row r="895" spans="30:31" ht="12.75">
      <c r="AD895" s="212">
        <v>120092</v>
      </c>
      <c r="AE895" t="s">
        <v>812</v>
      </c>
    </row>
    <row r="896" spans="30:31" ht="12.75">
      <c r="AD896" s="212">
        <v>120093</v>
      </c>
      <c r="AE896" t="s">
        <v>813</v>
      </c>
    </row>
    <row r="897" spans="30:31" ht="12.75">
      <c r="AD897" s="212">
        <v>120094</v>
      </c>
      <c r="AE897" t="s">
        <v>814</v>
      </c>
    </row>
    <row r="898" spans="30:31" ht="12.75">
      <c r="AD898" s="212">
        <v>120095</v>
      </c>
      <c r="AE898" t="s">
        <v>815</v>
      </c>
    </row>
    <row r="899" spans="30:31" ht="12.75">
      <c r="AD899" s="212">
        <v>120096</v>
      </c>
      <c r="AE899" t="s">
        <v>816</v>
      </c>
    </row>
    <row r="900" spans="30:31" ht="12.75">
      <c r="AD900" s="212">
        <v>120097</v>
      </c>
      <c r="AE900" t="s">
        <v>817</v>
      </c>
    </row>
    <row r="901" spans="30:31" ht="12.75">
      <c r="AD901" s="212">
        <v>120098</v>
      </c>
      <c r="AE901" t="s">
        <v>818</v>
      </c>
    </row>
    <row r="902" spans="30:31" ht="12.75">
      <c r="AD902" s="212">
        <v>120099</v>
      </c>
      <c r="AE902" t="s">
        <v>819</v>
      </c>
    </row>
    <row r="903" spans="30:31" ht="12.75">
      <c r="AD903" s="212">
        <v>120100</v>
      </c>
      <c r="AE903" t="s">
        <v>820</v>
      </c>
    </row>
    <row r="904" spans="30:31" ht="12.75">
      <c r="AD904" s="212">
        <v>120101</v>
      </c>
      <c r="AE904" t="s">
        <v>821</v>
      </c>
    </row>
    <row r="905" spans="30:31" ht="12.75">
      <c r="AD905" s="212">
        <v>120102</v>
      </c>
      <c r="AE905" t="s">
        <v>822</v>
      </c>
    </row>
    <row r="906" spans="30:31" ht="12.75">
      <c r="AD906" s="212">
        <v>120103</v>
      </c>
      <c r="AE906" t="s">
        <v>823</v>
      </c>
    </row>
    <row r="907" spans="30:31" ht="12.75">
      <c r="AD907" s="212">
        <v>120104</v>
      </c>
      <c r="AE907" t="s">
        <v>824</v>
      </c>
    </row>
    <row r="908" spans="30:31" ht="12.75">
      <c r="AD908" s="212">
        <v>120105</v>
      </c>
      <c r="AE908" t="s">
        <v>825</v>
      </c>
    </row>
    <row r="909" spans="30:31" ht="12.75">
      <c r="AD909" s="212">
        <v>120106</v>
      </c>
      <c r="AE909" t="s">
        <v>826</v>
      </c>
    </row>
    <row r="910" spans="30:31" ht="12.75">
      <c r="AD910" s="212">
        <v>120107</v>
      </c>
      <c r="AE910" t="s">
        <v>827</v>
      </c>
    </row>
    <row r="911" spans="30:31" ht="12.75">
      <c r="AD911" s="212">
        <v>120108</v>
      </c>
      <c r="AE911" t="s">
        <v>828</v>
      </c>
    </row>
    <row r="912" spans="30:31" ht="12.75">
      <c r="AD912" s="212">
        <v>120109</v>
      </c>
      <c r="AE912" t="s">
        <v>829</v>
      </c>
    </row>
    <row r="913" spans="30:31" ht="12.75">
      <c r="AD913" s="212">
        <v>120110</v>
      </c>
      <c r="AE913" t="s">
        <v>830</v>
      </c>
    </row>
    <row r="914" spans="30:31" ht="12.75">
      <c r="AD914" s="212">
        <v>120111</v>
      </c>
      <c r="AE914" t="s">
        <v>831</v>
      </c>
    </row>
    <row r="915" spans="30:31" ht="12.75">
      <c r="AD915" s="212">
        <v>120112</v>
      </c>
      <c r="AE915" t="s">
        <v>832</v>
      </c>
    </row>
    <row r="916" spans="30:31" ht="12.75">
      <c r="AD916" s="212">
        <v>120113</v>
      </c>
      <c r="AE916" t="s">
        <v>833</v>
      </c>
    </row>
    <row r="917" spans="30:31" ht="12.75">
      <c r="AD917" s="212">
        <v>120114</v>
      </c>
      <c r="AE917" t="s">
        <v>834</v>
      </c>
    </row>
    <row r="918" spans="30:31" ht="12.75">
      <c r="AD918" s="212">
        <v>120115</v>
      </c>
      <c r="AE918" t="s">
        <v>835</v>
      </c>
    </row>
    <row r="919" spans="30:31" ht="12.75">
      <c r="AD919" s="212">
        <v>120116</v>
      </c>
      <c r="AE919" t="s">
        <v>836</v>
      </c>
    </row>
    <row r="920" spans="30:31" ht="12.75">
      <c r="AD920" s="212">
        <v>120117</v>
      </c>
      <c r="AE920" t="s">
        <v>837</v>
      </c>
    </row>
    <row r="921" spans="30:31" ht="12.75">
      <c r="AD921" s="212">
        <v>120118</v>
      </c>
      <c r="AE921" t="s">
        <v>838</v>
      </c>
    </row>
    <row r="922" spans="30:31" ht="12.75">
      <c r="AD922" s="212">
        <v>120119</v>
      </c>
      <c r="AE922" t="s">
        <v>839</v>
      </c>
    </row>
    <row r="923" spans="30:31" ht="12.75">
      <c r="AD923" s="212">
        <v>120120</v>
      </c>
      <c r="AE923" t="s">
        <v>840</v>
      </c>
    </row>
    <row r="924" spans="30:31" ht="12.75">
      <c r="AD924" s="212">
        <v>120121</v>
      </c>
      <c r="AE924" t="s">
        <v>841</v>
      </c>
    </row>
    <row r="925" spans="30:31" ht="12.75">
      <c r="AD925" s="212">
        <v>120122</v>
      </c>
      <c r="AE925" t="s">
        <v>842</v>
      </c>
    </row>
    <row r="926" spans="30:31" ht="12.75">
      <c r="AD926" s="212">
        <v>120123</v>
      </c>
      <c r="AE926" t="s">
        <v>843</v>
      </c>
    </row>
    <row r="927" spans="30:31" ht="12.75">
      <c r="AD927" s="212">
        <v>120124</v>
      </c>
      <c r="AE927" t="s">
        <v>844</v>
      </c>
    </row>
    <row r="928" spans="30:31" ht="12.75">
      <c r="AD928" s="212">
        <v>120125</v>
      </c>
      <c r="AE928" t="s">
        <v>845</v>
      </c>
    </row>
    <row r="929" spans="30:31" ht="12.75">
      <c r="AD929" s="212">
        <v>120126</v>
      </c>
      <c r="AE929" t="s">
        <v>846</v>
      </c>
    </row>
    <row r="930" spans="30:31" ht="12.75">
      <c r="AD930" s="212">
        <v>120128</v>
      </c>
      <c r="AE930" t="s">
        <v>847</v>
      </c>
    </row>
    <row r="931" spans="30:31" ht="12.75">
      <c r="AD931" s="212">
        <v>120129</v>
      </c>
      <c r="AE931" t="s">
        <v>848</v>
      </c>
    </row>
    <row r="932" spans="30:31" ht="12.75">
      <c r="AD932" s="212">
        <v>120130</v>
      </c>
      <c r="AE932" t="s">
        <v>849</v>
      </c>
    </row>
    <row r="933" spans="30:31" ht="12.75">
      <c r="AD933" s="212">
        <v>120131</v>
      </c>
      <c r="AE933" t="s">
        <v>850</v>
      </c>
    </row>
    <row r="934" spans="30:31" ht="12.75">
      <c r="AD934" s="212">
        <v>120132</v>
      </c>
      <c r="AE934" t="s">
        <v>851</v>
      </c>
    </row>
    <row r="935" spans="30:31" ht="12.75">
      <c r="AD935" s="212">
        <v>120133</v>
      </c>
      <c r="AE935" t="s">
        <v>852</v>
      </c>
    </row>
    <row r="936" spans="30:31" ht="12.75">
      <c r="AD936" s="212">
        <v>120134</v>
      </c>
      <c r="AE936" t="s">
        <v>853</v>
      </c>
    </row>
    <row r="937" spans="30:31" ht="12.75">
      <c r="AD937" s="212">
        <v>120135</v>
      </c>
      <c r="AE937" t="s">
        <v>854</v>
      </c>
    </row>
    <row r="938" spans="30:31" ht="12.75">
      <c r="AD938" s="212">
        <v>120136</v>
      </c>
      <c r="AE938" t="s">
        <v>855</v>
      </c>
    </row>
    <row r="939" spans="30:31" ht="12.75">
      <c r="AD939" s="212">
        <v>120137</v>
      </c>
      <c r="AE939" t="s">
        <v>856</v>
      </c>
    </row>
    <row r="940" spans="30:31" ht="12.75">
      <c r="AD940" s="212">
        <v>120138</v>
      </c>
      <c r="AE940" t="s">
        <v>857</v>
      </c>
    </row>
    <row r="941" spans="30:31" ht="12.75">
      <c r="AD941" s="212">
        <v>120139</v>
      </c>
      <c r="AE941" t="s">
        <v>858</v>
      </c>
    </row>
    <row r="942" spans="30:31" ht="12.75">
      <c r="AD942" s="212">
        <v>120140</v>
      </c>
      <c r="AE942" t="s">
        <v>859</v>
      </c>
    </row>
    <row r="943" spans="30:31" ht="12.75">
      <c r="AD943" s="212">
        <v>120141</v>
      </c>
      <c r="AE943" t="s">
        <v>860</v>
      </c>
    </row>
    <row r="944" spans="30:31" ht="12.75">
      <c r="AD944" s="212">
        <v>120142</v>
      </c>
      <c r="AE944" t="s">
        <v>861</v>
      </c>
    </row>
    <row r="945" spans="30:31" ht="12.75">
      <c r="AD945" s="212">
        <v>120143</v>
      </c>
      <c r="AE945" t="s">
        <v>862</v>
      </c>
    </row>
    <row r="946" spans="30:31" ht="12.75">
      <c r="AD946" s="212">
        <v>120144</v>
      </c>
      <c r="AE946" t="s">
        <v>863</v>
      </c>
    </row>
    <row r="947" spans="30:31" ht="12.75">
      <c r="AD947" s="212">
        <v>120145</v>
      </c>
      <c r="AE947" t="s">
        <v>864</v>
      </c>
    </row>
    <row r="948" spans="30:31" ht="12.75">
      <c r="AD948" s="212">
        <v>120146</v>
      </c>
      <c r="AE948" t="s">
        <v>865</v>
      </c>
    </row>
    <row r="949" spans="30:31" ht="12.75">
      <c r="AD949" s="212">
        <v>120147</v>
      </c>
      <c r="AE949" t="s">
        <v>866</v>
      </c>
    </row>
    <row r="950" spans="30:31" ht="12.75">
      <c r="AD950" s="212">
        <v>120148</v>
      </c>
      <c r="AE950" t="s">
        <v>867</v>
      </c>
    </row>
    <row r="951" spans="30:31" ht="12.75">
      <c r="AD951" s="212">
        <v>120149</v>
      </c>
      <c r="AE951" t="s">
        <v>868</v>
      </c>
    </row>
    <row r="952" spans="30:31" ht="12.75">
      <c r="AD952" s="212">
        <v>120150</v>
      </c>
      <c r="AE952" t="s">
        <v>869</v>
      </c>
    </row>
    <row r="953" spans="30:31" ht="12.75">
      <c r="AD953" s="212">
        <v>120151</v>
      </c>
      <c r="AE953" t="s">
        <v>870</v>
      </c>
    </row>
    <row r="954" spans="30:31" ht="12.75">
      <c r="AD954" s="212">
        <v>120152</v>
      </c>
      <c r="AE954" t="s">
        <v>871</v>
      </c>
    </row>
    <row r="955" spans="30:31" ht="12.75">
      <c r="AD955" s="212">
        <v>120153</v>
      </c>
      <c r="AE955" t="s">
        <v>872</v>
      </c>
    </row>
    <row r="956" spans="30:31" ht="12.75">
      <c r="AD956" s="212">
        <v>120154</v>
      </c>
      <c r="AE956" t="s">
        <v>873</v>
      </c>
    </row>
    <row r="957" spans="30:31" ht="12.75">
      <c r="AD957" s="212">
        <v>120155</v>
      </c>
      <c r="AE957" t="s">
        <v>874</v>
      </c>
    </row>
    <row r="958" spans="30:31" ht="12.75">
      <c r="AD958" s="212">
        <v>120156</v>
      </c>
      <c r="AE958" t="s">
        <v>875</v>
      </c>
    </row>
    <row r="959" spans="30:31" ht="12.75">
      <c r="AD959" s="212">
        <v>120157</v>
      </c>
      <c r="AE959" t="s">
        <v>876</v>
      </c>
    </row>
    <row r="960" spans="30:31" ht="12.75">
      <c r="AD960" s="212">
        <v>120158</v>
      </c>
      <c r="AE960" t="s">
        <v>877</v>
      </c>
    </row>
    <row r="961" spans="30:31" ht="12.75">
      <c r="AD961" s="212">
        <v>120159</v>
      </c>
      <c r="AE961" t="s">
        <v>878</v>
      </c>
    </row>
    <row r="962" spans="30:31" ht="12.75">
      <c r="AD962" s="212">
        <v>120160</v>
      </c>
      <c r="AE962" t="s">
        <v>879</v>
      </c>
    </row>
    <row r="963" spans="30:31" ht="12.75">
      <c r="AD963" s="212">
        <v>120161</v>
      </c>
      <c r="AE963" t="s">
        <v>880</v>
      </c>
    </row>
    <row r="964" spans="30:31" ht="12.75">
      <c r="AD964" s="212">
        <v>120162</v>
      </c>
      <c r="AE964" t="s">
        <v>881</v>
      </c>
    </row>
    <row r="965" spans="30:31" ht="12.75">
      <c r="AD965" s="212">
        <v>120163</v>
      </c>
      <c r="AE965" t="s">
        <v>882</v>
      </c>
    </row>
    <row r="966" spans="30:31" ht="12.75">
      <c r="AD966" s="212">
        <v>120164</v>
      </c>
      <c r="AE966" t="s">
        <v>883</v>
      </c>
    </row>
    <row r="967" spans="30:31" ht="12.75">
      <c r="AD967" s="212">
        <v>120165</v>
      </c>
      <c r="AE967" t="s">
        <v>884</v>
      </c>
    </row>
    <row r="968" spans="30:31" ht="12.75">
      <c r="AD968" s="212">
        <v>120166</v>
      </c>
      <c r="AE968" t="s">
        <v>885</v>
      </c>
    </row>
    <row r="969" spans="30:31" ht="12.75">
      <c r="AD969" s="212">
        <v>120167</v>
      </c>
      <c r="AE969" t="s">
        <v>886</v>
      </c>
    </row>
    <row r="970" spans="30:31" ht="12.75">
      <c r="AD970" s="212">
        <v>120168</v>
      </c>
      <c r="AE970" t="s">
        <v>887</v>
      </c>
    </row>
    <row r="971" spans="30:31" ht="12.75">
      <c r="AD971" s="212">
        <v>120169</v>
      </c>
      <c r="AE971" t="s">
        <v>888</v>
      </c>
    </row>
    <row r="972" spans="30:31" ht="12.75">
      <c r="AD972" s="212">
        <v>120170</v>
      </c>
      <c r="AE972" t="s">
        <v>889</v>
      </c>
    </row>
    <row r="973" spans="30:31" ht="12.75">
      <c r="AD973" s="212">
        <v>120171</v>
      </c>
      <c r="AE973" t="s">
        <v>890</v>
      </c>
    </row>
    <row r="974" spans="30:31" ht="12.75">
      <c r="AD974" s="212">
        <v>120172</v>
      </c>
      <c r="AE974" t="s">
        <v>891</v>
      </c>
    </row>
    <row r="975" spans="30:31" ht="12.75">
      <c r="AD975" s="212">
        <v>120173</v>
      </c>
      <c r="AE975" t="s">
        <v>892</v>
      </c>
    </row>
    <row r="976" spans="30:31" ht="12.75">
      <c r="AD976" s="212">
        <v>120174</v>
      </c>
      <c r="AE976" t="s">
        <v>893</v>
      </c>
    </row>
    <row r="977" spans="30:31" ht="12.75">
      <c r="AD977" s="212">
        <v>120175</v>
      </c>
      <c r="AE977" t="s">
        <v>894</v>
      </c>
    </row>
    <row r="978" spans="30:31" ht="12.75">
      <c r="AD978" s="212">
        <v>120176</v>
      </c>
      <c r="AE978" t="s">
        <v>895</v>
      </c>
    </row>
    <row r="979" spans="30:31" ht="12.75">
      <c r="AD979" s="212">
        <v>120177</v>
      </c>
      <c r="AE979" t="s">
        <v>896</v>
      </c>
    </row>
    <row r="980" spans="30:31" ht="12.75">
      <c r="AD980" s="212">
        <v>120178</v>
      </c>
      <c r="AE980" t="s">
        <v>897</v>
      </c>
    </row>
    <row r="981" spans="30:31" ht="12.75">
      <c r="AD981" s="212">
        <v>120179</v>
      </c>
      <c r="AE981" t="s">
        <v>898</v>
      </c>
    </row>
    <row r="982" spans="30:31" ht="12.75">
      <c r="AD982" s="212">
        <v>120180</v>
      </c>
      <c r="AE982" t="s">
        <v>899</v>
      </c>
    </row>
    <row r="983" spans="30:31" ht="12.75">
      <c r="AD983" s="212">
        <v>120181</v>
      </c>
      <c r="AE983" t="s">
        <v>900</v>
      </c>
    </row>
    <row r="984" spans="30:31" ht="12.75">
      <c r="AD984" s="212">
        <v>120182</v>
      </c>
      <c r="AE984" t="s">
        <v>901</v>
      </c>
    </row>
    <row r="985" spans="30:31" ht="12.75">
      <c r="AD985" s="212">
        <v>120183</v>
      </c>
      <c r="AE985" t="s">
        <v>902</v>
      </c>
    </row>
    <row r="986" spans="30:31" ht="12.75">
      <c r="AD986" s="212">
        <v>120184</v>
      </c>
      <c r="AE986" t="s">
        <v>903</v>
      </c>
    </row>
    <row r="987" spans="30:31" ht="12.75">
      <c r="AD987" s="212">
        <v>120185</v>
      </c>
      <c r="AE987" t="s">
        <v>904</v>
      </c>
    </row>
    <row r="988" spans="30:31" ht="12.75">
      <c r="AD988" s="212">
        <v>120186</v>
      </c>
      <c r="AE988" t="s">
        <v>905</v>
      </c>
    </row>
    <row r="989" spans="30:31" ht="12.75">
      <c r="AD989" s="212">
        <v>120187</v>
      </c>
      <c r="AE989" t="s">
        <v>906</v>
      </c>
    </row>
    <row r="990" spans="30:31" ht="12.75">
      <c r="AD990" s="212">
        <v>120188</v>
      </c>
      <c r="AE990" t="s">
        <v>907</v>
      </c>
    </row>
    <row r="991" spans="30:31" ht="12.75">
      <c r="AD991" s="212">
        <v>120189</v>
      </c>
      <c r="AE991" t="s">
        <v>908</v>
      </c>
    </row>
    <row r="992" spans="30:31" ht="12.75">
      <c r="AD992" s="212">
        <v>120190</v>
      </c>
      <c r="AE992" t="s">
        <v>909</v>
      </c>
    </row>
    <row r="993" spans="30:31" ht="12.75">
      <c r="AD993" s="212">
        <v>120191</v>
      </c>
      <c r="AE993" t="s">
        <v>910</v>
      </c>
    </row>
    <row r="994" spans="30:31" ht="12.75">
      <c r="AD994" s="212">
        <v>120192</v>
      </c>
      <c r="AE994" t="s">
        <v>911</v>
      </c>
    </row>
    <row r="995" spans="30:31" ht="12.75">
      <c r="AD995" s="212">
        <v>120193</v>
      </c>
      <c r="AE995" t="s">
        <v>912</v>
      </c>
    </row>
    <row r="996" spans="30:31" ht="12.75">
      <c r="AD996" s="212">
        <v>120194</v>
      </c>
      <c r="AE996" t="s">
        <v>913</v>
      </c>
    </row>
    <row r="997" spans="30:31" ht="12.75">
      <c r="AD997" s="212">
        <v>120195</v>
      </c>
      <c r="AE997" t="s">
        <v>914</v>
      </c>
    </row>
    <row r="998" spans="30:31" ht="12.75">
      <c r="AD998" s="212">
        <v>120196</v>
      </c>
      <c r="AE998" t="s">
        <v>915</v>
      </c>
    </row>
    <row r="999" spans="30:31" ht="12.75">
      <c r="AD999" s="212">
        <v>120197</v>
      </c>
      <c r="AE999" t="s">
        <v>916</v>
      </c>
    </row>
    <row r="1000" spans="30:31" ht="12.75">
      <c r="AD1000" s="212">
        <v>120198</v>
      </c>
      <c r="AE1000" t="s">
        <v>917</v>
      </c>
    </row>
    <row r="1001" spans="30:31" ht="12.75">
      <c r="AD1001" s="212">
        <v>120199</v>
      </c>
      <c r="AE1001" t="s">
        <v>918</v>
      </c>
    </row>
    <row r="1002" spans="30:31" ht="12.75">
      <c r="AD1002" s="212">
        <v>120200</v>
      </c>
      <c r="AE1002" t="s">
        <v>919</v>
      </c>
    </row>
    <row r="1003" spans="30:31" ht="12.75">
      <c r="AD1003" s="212">
        <v>120201</v>
      </c>
      <c r="AE1003" t="s">
        <v>920</v>
      </c>
    </row>
    <row r="1004" spans="30:31" ht="12.75">
      <c r="AD1004" s="212">
        <v>120202</v>
      </c>
      <c r="AE1004" t="s">
        <v>921</v>
      </c>
    </row>
    <row r="1005" spans="30:31" ht="12.75">
      <c r="AD1005" s="212">
        <v>120203</v>
      </c>
      <c r="AE1005" t="s">
        <v>922</v>
      </c>
    </row>
    <row r="1006" spans="30:31" ht="12.75">
      <c r="AD1006" s="212">
        <v>120204</v>
      </c>
      <c r="AE1006" t="s">
        <v>923</v>
      </c>
    </row>
    <row r="1007" spans="30:31" ht="12.75">
      <c r="AD1007" s="212">
        <v>120205</v>
      </c>
      <c r="AE1007" t="s">
        <v>924</v>
      </c>
    </row>
    <row r="1008" spans="30:31" ht="12.75">
      <c r="AD1008" s="212">
        <v>120206</v>
      </c>
      <c r="AE1008" t="s">
        <v>925</v>
      </c>
    </row>
    <row r="1009" spans="30:31" ht="12.75">
      <c r="AD1009" s="212">
        <v>120207</v>
      </c>
      <c r="AE1009" t="s">
        <v>926</v>
      </c>
    </row>
    <row r="1010" spans="30:31" ht="12.75">
      <c r="AD1010" s="212">
        <v>120208</v>
      </c>
      <c r="AE1010" t="s">
        <v>927</v>
      </c>
    </row>
    <row r="1011" spans="30:31" ht="12.75">
      <c r="AD1011" s="212">
        <v>120209</v>
      </c>
      <c r="AE1011" t="s">
        <v>928</v>
      </c>
    </row>
    <row r="1012" spans="30:31" ht="12.75">
      <c r="AD1012" s="212">
        <v>120210</v>
      </c>
      <c r="AE1012" t="s">
        <v>929</v>
      </c>
    </row>
    <row r="1013" spans="30:31" ht="12.75">
      <c r="AD1013" s="212">
        <v>120211</v>
      </c>
      <c r="AE1013" t="s">
        <v>930</v>
      </c>
    </row>
    <row r="1014" spans="30:31" ht="12.75">
      <c r="AD1014" s="212">
        <v>120212</v>
      </c>
      <c r="AE1014" t="s">
        <v>931</v>
      </c>
    </row>
    <row r="1015" spans="30:31" ht="12.75">
      <c r="AD1015" s="212">
        <v>120213</v>
      </c>
      <c r="AE1015" t="s">
        <v>932</v>
      </c>
    </row>
    <row r="1016" spans="30:31" ht="12.75">
      <c r="AD1016" s="212">
        <v>120214</v>
      </c>
      <c r="AE1016" t="s">
        <v>933</v>
      </c>
    </row>
    <row r="1017" spans="30:31" ht="12.75">
      <c r="AD1017" s="212">
        <v>120215</v>
      </c>
      <c r="AE1017" t="s">
        <v>934</v>
      </c>
    </row>
    <row r="1018" spans="30:31" ht="12.75">
      <c r="AD1018" s="212">
        <v>120216</v>
      </c>
      <c r="AE1018" t="s">
        <v>935</v>
      </c>
    </row>
    <row r="1019" spans="30:31" ht="12.75">
      <c r="AD1019" s="212">
        <v>120217</v>
      </c>
      <c r="AE1019" t="s">
        <v>936</v>
      </c>
    </row>
    <row r="1020" spans="30:31" ht="12.75">
      <c r="AD1020" s="212">
        <v>120218</v>
      </c>
      <c r="AE1020" t="s">
        <v>937</v>
      </c>
    </row>
    <row r="1021" spans="30:31" ht="12.75">
      <c r="AD1021" s="212">
        <v>120219</v>
      </c>
      <c r="AE1021" t="s">
        <v>938</v>
      </c>
    </row>
    <row r="1022" spans="30:31" ht="12.75">
      <c r="AD1022" s="212">
        <v>120220</v>
      </c>
      <c r="AE1022" t="s">
        <v>939</v>
      </c>
    </row>
    <row r="1023" spans="30:31" ht="12.75">
      <c r="AD1023" s="212">
        <v>120221</v>
      </c>
      <c r="AE1023" t="s">
        <v>940</v>
      </c>
    </row>
    <row r="1024" spans="30:31" ht="12.75">
      <c r="AD1024" s="212">
        <v>120222</v>
      </c>
      <c r="AE1024" t="s">
        <v>941</v>
      </c>
    </row>
    <row r="1025" spans="30:31" ht="12.75">
      <c r="AD1025" s="212">
        <v>120223</v>
      </c>
      <c r="AE1025" t="s">
        <v>942</v>
      </c>
    </row>
    <row r="1026" spans="30:31" ht="12.75">
      <c r="AD1026" s="212">
        <v>120224</v>
      </c>
      <c r="AE1026" t="s">
        <v>943</v>
      </c>
    </row>
    <row r="1027" spans="30:31" ht="12.75">
      <c r="AD1027" s="212">
        <v>120225</v>
      </c>
      <c r="AE1027" t="s">
        <v>944</v>
      </c>
    </row>
    <row r="1028" spans="30:31" ht="12.75">
      <c r="AD1028" s="212">
        <v>120226</v>
      </c>
      <c r="AE1028" t="s">
        <v>945</v>
      </c>
    </row>
    <row r="1029" spans="30:31" ht="12.75">
      <c r="AD1029" s="212">
        <v>120227</v>
      </c>
      <c r="AE1029" t="s">
        <v>946</v>
      </c>
    </row>
    <row r="1030" spans="30:31" ht="12.75">
      <c r="AD1030" s="212">
        <v>120228</v>
      </c>
      <c r="AE1030" t="s">
        <v>947</v>
      </c>
    </row>
    <row r="1031" spans="30:31" ht="12.75">
      <c r="AD1031" s="212">
        <v>120229</v>
      </c>
      <c r="AE1031" t="s">
        <v>948</v>
      </c>
    </row>
    <row r="1032" spans="30:31" ht="12.75">
      <c r="AD1032" s="212">
        <v>120230</v>
      </c>
      <c r="AE1032" t="s">
        <v>949</v>
      </c>
    </row>
    <row r="1033" spans="30:31" ht="12.75">
      <c r="AD1033" s="212">
        <v>120231</v>
      </c>
      <c r="AE1033" t="s">
        <v>950</v>
      </c>
    </row>
    <row r="1034" spans="30:31" ht="12.75">
      <c r="AD1034" s="212">
        <v>120232</v>
      </c>
      <c r="AE1034" t="s">
        <v>951</v>
      </c>
    </row>
    <row r="1035" spans="30:31" ht="12.75">
      <c r="AD1035" s="212">
        <v>120233</v>
      </c>
      <c r="AE1035" t="s">
        <v>952</v>
      </c>
    </row>
    <row r="1036" spans="30:31" ht="12.75">
      <c r="AD1036" s="212">
        <v>120234</v>
      </c>
      <c r="AE1036" t="s">
        <v>953</v>
      </c>
    </row>
    <row r="1037" spans="30:31" ht="12.75">
      <c r="AD1037" s="212">
        <v>120235</v>
      </c>
      <c r="AE1037" t="s">
        <v>954</v>
      </c>
    </row>
    <row r="1038" spans="30:31" ht="12.75">
      <c r="AD1038" s="212">
        <v>120236</v>
      </c>
      <c r="AE1038" t="s">
        <v>955</v>
      </c>
    </row>
    <row r="1039" spans="30:31" ht="12.75">
      <c r="AD1039" s="212">
        <v>120237</v>
      </c>
      <c r="AE1039" t="s">
        <v>956</v>
      </c>
    </row>
    <row r="1040" spans="30:31" ht="12.75">
      <c r="AD1040" s="212">
        <v>120238</v>
      </c>
      <c r="AE1040" t="s">
        <v>957</v>
      </c>
    </row>
    <row r="1041" spans="30:31" ht="12.75">
      <c r="AD1041" s="212">
        <v>120239</v>
      </c>
      <c r="AE1041" t="s">
        <v>958</v>
      </c>
    </row>
    <row r="1042" spans="30:31" ht="12.75">
      <c r="AD1042" s="212">
        <v>120240</v>
      </c>
      <c r="AE1042" t="s">
        <v>959</v>
      </c>
    </row>
    <row r="1043" spans="30:31" ht="12.75">
      <c r="AD1043" s="212">
        <v>120241</v>
      </c>
      <c r="AE1043" t="s">
        <v>960</v>
      </c>
    </row>
    <row r="1044" spans="30:31" ht="12.75">
      <c r="AD1044" s="212">
        <v>120242</v>
      </c>
      <c r="AE1044" t="s">
        <v>961</v>
      </c>
    </row>
    <row r="1045" spans="30:31" ht="12.75">
      <c r="AD1045" s="212">
        <v>120243</v>
      </c>
      <c r="AE1045" t="s">
        <v>962</v>
      </c>
    </row>
    <row r="1046" spans="30:31" ht="12.75">
      <c r="AD1046" s="212">
        <v>120244</v>
      </c>
      <c r="AE1046" t="s">
        <v>963</v>
      </c>
    </row>
    <row r="1047" spans="30:31" ht="12.75">
      <c r="AD1047" s="212">
        <v>120245</v>
      </c>
      <c r="AE1047" t="s">
        <v>964</v>
      </c>
    </row>
    <row r="1048" spans="30:31" ht="12.75">
      <c r="AD1048" s="212">
        <v>120246</v>
      </c>
      <c r="AE1048" t="s">
        <v>965</v>
      </c>
    </row>
    <row r="1049" spans="30:31" ht="12.75">
      <c r="AD1049" s="212">
        <v>120247</v>
      </c>
      <c r="AE1049" t="s">
        <v>966</v>
      </c>
    </row>
    <row r="1050" spans="30:31" ht="12.75">
      <c r="AD1050" s="212">
        <v>120248</v>
      </c>
      <c r="AE1050" t="s">
        <v>967</v>
      </c>
    </row>
    <row r="1051" spans="30:31" ht="12.75">
      <c r="AD1051" s="212">
        <v>120249</v>
      </c>
      <c r="AE1051" t="s">
        <v>968</v>
      </c>
    </row>
    <row r="1052" spans="30:31" ht="12.75">
      <c r="AD1052" s="212">
        <v>120250</v>
      </c>
      <c r="AE1052" t="s">
        <v>969</v>
      </c>
    </row>
    <row r="1053" spans="30:31" ht="12.75">
      <c r="AD1053" s="212">
        <v>120251</v>
      </c>
      <c r="AE1053" t="s">
        <v>970</v>
      </c>
    </row>
    <row r="1054" spans="30:31" ht="12.75">
      <c r="AD1054" s="212">
        <v>120252</v>
      </c>
      <c r="AE1054" t="s">
        <v>971</v>
      </c>
    </row>
    <row r="1055" spans="30:31" ht="12.75">
      <c r="AD1055" s="212">
        <v>120253</v>
      </c>
      <c r="AE1055" t="s">
        <v>972</v>
      </c>
    </row>
    <row r="1056" spans="30:31" ht="12.75">
      <c r="AD1056" s="212">
        <v>120254</v>
      </c>
      <c r="AE1056" t="s">
        <v>973</v>
      </c>
    </row>
    <row r="1057" spans="30:31" ht="12.75">
      <c r="AD1057" s="212">
        <v>120255</v>
      </c>
      <c r="AE1057" t="s">
        <v>974</v>
      </c>
    </row>
    <row r="1058" spans="30:31" ht="12.75">
      <c r="AD1058" s="212">
        <v>120256</v>
      </c>
      <c r="AE1058" t="s">
        <v>975</v>
      </c>
    </row>
    <row r="1059" spans="30:31" ht="12.75">
      <c r="AD1059" s="212">
        <v>120257</v>
      </c>
      <c r="AE1059" t="s">
        <v>976</v>
      </c>
    </row>
    <row r="1060" spans="30:31" ht="12.75">
      <c r="AD1060" s="212">
        <v>120258</v>
      </c>
      <c r="AE1060" t="s">
        <v>977</v>
      </c>
    </row>
    <row r="1061" spans="30:31" ht="12.75">
      <c r="AD1061" s="212">
        <v>120259</v>
      </c>
      <c r="AE1061" t="s">
        <v>978</v>
      </c>
    </row>
    <row r="1062" spans="30:31" ht="12.75">
      <c r="AD1062" s="212">
        <v>120260</v>
      </c>
      <c r="AE1062" t="s">
        <v>979</v>
      </c>
    </row>
    <row r="1063" spans="30:31" ht="12.75">
      <c r="AD1063" s="212">
        <v>120261</v>
      </c>
      <c r="AE1063" t="s">
        <v>980</v>
      </c>
    </row>
    <row r="1064" spans="30:31" ht="12.75">
      <c r="AD1064" s="212">
        <v>120262</v>
      </c>
      <c r="AE1064" t="s">
        <v>981</v>
      </c>
    </row>
    <row r="1065" spans="30:31" ht="12.75">
      <c r="AD1065" s="212">
        <v>120263</v>
      </c>
      <c r="AE1065" t="s">
        <v>982</v>
      </c>
    </row>
    <row r="1066" spans="30:31" ht="12.75">
      <c r="AD1066" s="212">
        <v>120264</v>
      </c>
      <c r="AE1066" t="s">
        <v>983</v>
      </c>
    </row>
    <row r="1067" spans="30:31" ht="12.75">
      <c r="AD1067" s="212">
        <v>120265</v>
      </c>
      <c r="AE1067" t="s">
        <v>984</v>
      </c>
    </row>
    <row r="1068" spans="30:31" ht="12.75">
      <c r="AD1068" s="212">
        <v>120266</v>
      </c>
      <c r="AE1068" t="s">
        <v>985</v>
      </c>
    </row>
    <row r="1069" spans="30:31" ht="12.75">
      <c r="AD1069" s="212">
        <v>120267</v>
      </c>
      <c r="AE1069" t="s">
        <v>986</v>
      </c>
    </row>
    <row r="1070" spans="30:31" ht="12.75">
      <c r="AD1070" s="212">
        <v>120268</v>
      </c>
      <c r="AE1070" t="s">
        <v>987</v>
      </c>
    </row>
    <row r="1071" spans="30:31" ht="12.75">
      <c r="AD1071" s="212">
        <v>120269</v>
      </c>
      <c r="AE1071" t="s">
        <v>988</v>
      </c>
    </row>
    <row r="1072" spans="30:31" ht="12.75">
      <c r="AD1072" s="212">
        <v>120270</v>
      </c>
      <c r="AE1072" t="s">
        <v>989</v>
      </c>
    </row>
    <row r="1073" spans="30:31" ht="12.75">
      <c r="AD1073" s="212">
        <v>120271</v>
      </c>
      <c r="AE1073" t="s">
        <v>990</v>
      </c>
    </row>
    <row r="1074" spans="30:31" ht="12.75">
      <c r="AD1074" s="212">
        <v>120272</v>
      </c>
      <c r="AE1074" t="s">
        <v>991</v>
      </c>
    </row>
    <row r="1075" spans="30:31" ht="12.75">
      <c r="AD1075" s="212">
        <v>120273</v>
      </c>
      <c r="AE1075" t="s">
        <v>992</v>
      </c>
    </row>
    <row r="1076" spans="30:31" ht="12.75">
      <c r="AD1076" s="212">
        <v>120274</v>
      </c>
      <c r="AE1076" t="s">
        <v>993</v>
      </c>
    </row>
    <row r="1077" spans="30:31" ht="12.75">
      <c r="AD1077" s="212">
        <v>120275</v>
      </c>
      <c r="AE1077" t="s">
        <v>994</v>
      </c>
    </row>
    <row r="1078" spans="30:31" ht="12.75">
      <c r="AD1078" s="212">
        <v>120276</v>
      </c>
      <c r="AE1078" t="s">
        <v>995</v>
      </c>
    </row>
    <row r="1079" spans="30:31" ht="12.75">
      <c r="AD1079" s="212">
        <v>120277</v>
      </c>
      <c r="AE1079" t="s">
        <v>996</v>
      </c>
    </row>
    <row r="1080" spans="30:31" ht="12.75">
      <c r="AD1080" s="212">
        <v>120278</v>
      </c>
      <c r="AE1080" t="s">
        <v>997</v>
      </c>
    </row>
    <row r="1081" spans="30:31" ht="12.75">
      <c r="AD1081" s="212">
        <v>120279</v>
      </c>
      <c r="AE1081" t="s">
        <v>998</v>
      </c>
    </row>
    <row r="1082" spans="30:31" ht="12.75">
      <c r="AD1082" s="212">
        <v>120280</v>
      </c>
      <c r="AE1082" t="s">
        <v>999</v>
      </c>
    </row>
    <row r="1083" spans="30:31" ht="12.75">
      <c r="AD1083" s="212">
        <v>120281</v>
      </c>
      <c r="AE1083" t="s">
        <v>1000</v>
      </c>
    </row>
    <row r="1084" spans="30:31" ht="12.75">
      <c r="AD1084" s="212">
        <v>120282</v>
      </c>
      <c r="AE1084" t="s">
        <v>1001</v>
      </c>
    </row>
    <row r="1085" spans="30:31" ht="12.75">
      <c r="AD1085" s="212">
        <v>120283</v>
      </c>
      <c r="AE1085" t="s">
        <v>1002</v>
      </c>
    </row>
    <row r="1086" spans="30:31" ht="12.75">
      <c r="AD1086" s="212">
        <v>120284</v>
      </c>
      <c r="AE1086" t="s">
        <v>1003</v>
      </c>
    </row>
    <row r="1087" spans="30:31" ht="12.75">
      <c r="AD1087" s="212">
        <v>120285</v>
      </c>
      <c r="AE1087" t="s">
        <v>1004</v>
      </c>
    </row>
    <row r="1088" spans="30:31" ht="12.75">
      <c r="AD1088" s="212">
        <v>120286</v>
      </c>
      <c r="AE1088" t="s">
        <v>1005</v>
      </c>
    </row>
    <row r="1089" spans="30:31" ht="12.75">
      <c r="AD1089" s="212">
        <v>120287</v>
      </c>
      <c r="AE1089" t="s">
        <v>1006</v>
      </c>
    </row>
    <row r="1090" spans="30:31" ht="12.75">
      <c r="AD1090" s="212">
        <v>120288</v>
      </c>
      <c r="AE1090" t="s">
        <v>1007</v>
      </c>
    </row>
    <row r="1091" spans="30:31" ht="12.75">
      <c r="AD1091" s="212">
        <v>120289</v>
      </c>
      <c r="AE1091" t="s">
        <v>1008</v>
      </c>
    </row>
    <row r="1092" spans="30:31" ht="12.75">
      <c r="AD1092" s="212">
        <v>120290</v>
      </c>
      <c r="AE1092" t="s">
        <v>1009</v>
      </c>
    </row>
    <row r="1093" spans="30:31" ht="12.75">
      <c r="AD1093" s="212">
        <v>120291</v>
      </c>
      <c r="AE1093" t="s">
        <v>1010</v>
      </c>
    </row>
    <row r="1094" spans="30:31" ht="12.75">
      <c r="AD1094" s="212">
        <v>120292</v>
      </c>
      <c r="AE1094" t="s">
        <v>1011</v>
      </c>
    </row>
    <row r="1095" spans="30:31" ht="12.75">
      <c r="AD1095" s="212">
        <v>120293</v>
      </c>
      <c r="AE1095" t="s">
        <v>1012</v>
      </c>
    </row>
    <row r="1096" spans="30:31" ht="12.75">
      <c r="AD1096" s="212">
        <v>120294</v>
      </c>
      <c r="AE1096" t="s">
        <v>1013</v>
      </c>
    </row>
    <row r="1097" spans="30:31" ht="12.75">
      <c r="AD1097" s="212">
        <v>120295</v>
      </c>
      <c r="AE1097" t="s">
        <v>1014</v>
      </c>
    </row>
    <row r="1098" spans="30:31" ht="12.75">
      <c r="AD1098" s="212">
        <v>120296</v>
      </c>
      <c r="AE1098" t="s">
        <v>1015</v>
      </c>
    </row>
    <row r="1099" spans="30:31" ht="12.75">
      <c r="AD1099" s="212">
        <v>120297</v>
      </c>
      <c r="AE1099" t="s">
        <v>1016</v>
      </c>
    </row>
    <row r="1100" spans="30:31" ht="12.75">
      <c r="AD1100" s="212">
        <v>120298</v>
      </c>
      <c r="AE1100" t="s">
        <v>1017</v>
      </c>
    </row>
    <row r="1101" spans="30:31" ht="12.75">
      <c r="AD1101" s="212">
        <v>120299</v>
      </c>
      <c r="AE1101" t="s">
        <v>1018</v>
      </c>
    </row>
    <row r="1102" spans="30:31" ht="12.75">
      <c r="AD1102" s="212">
        <v>120300</v>
      </c>
      <c r="AE1102" t="s">
        <v>1019</v>
      </c>
    </row>
    <row r="1103" spans="30:31" ht="12.75">
      <c r="AD1103" s="212">
        <v>120301</v>
      </c>
      <c r="AE1103" t="s">
        <v>1020</v>
      </c>
    </row>
    <row r="1104" spans="30:31" ht="12.75">
      <c r="AD1104" s="212">
        <v>120302</v>
      </c>
      <c r="AE1104" t="s">
        <v>1021</v>
      </c>
    </row>
    <row r="1105" spans="30:31" ht="12.75">
      <c r="AD1105" s="212">
        <v>120303</v>
      </c>
      <c r="AE1105" t="s">
        <v>1022</v>
      </c>
    </row>
    <row r="1106" spans="30:31" ht="12.75">
      <c r="AD1106" s="212">
        <v>120304</v>
      </c>
      <c r="AE1106" t="s">
        <v>1023</v>
      </c>
    </row>
    <row r="1107" spans="30:31" ht="12.75">
      <c r="AD1107" s="212">
        <v>120305</v>
      </c>
      <c r="AE1107" t="s">
        <v>1024</v>
      </c>
    </row>
    <row r="1108" spans="30:31" ht="12.75">
      <c r="AD1108" s="212">
        <v>120306</v>
      </c>
      <c r="AE1108" t="s">
        <v>1025</v>
      </c>
    </row>
    <row r="1109" spans="30:31" ht="12.75">
      <c r="AD1109" s="212">
        <v>120307</v>
      </c>
      <c r="AE1109" t="s">
        <v>1026</v>
      </c>
    </row>
    <row r="1110" spans="30:31" ht="12.75">
      <c r="AD1110" s="212">
        <v>120308</v>
      </c>
      <c r="AE1110" t="s">
        <v>1027</v>
      </c>
    </row>
    <row r="1111" spans="30:31" ht="12.75">
      <c r="AD1111" s="212">
        <v>120309</v>
      </c>
      <c r="AE1111" t="s">
        <v>1028</v>
      </c>
    </row>
    <row r="1112" spans="30:31" ht="12.75">
      <c r="AD1112" s="212">
        <v>120310</v>
      </c>
      <c r="AE1112" t="s">
        <v>1029</v>
      </c>
    </row>
    <row r="1113" spans="30:31" ht="12.75">
      <c r="AD1113" s="212">
        <v>120311</v>
      </c>
      <c r="AE1113" t="s">
        <v>1030</v>
      </c>
    </row>
    <row r="1114" spans="30:31" ht="12.75">
      <c r="AD1114" s="212">
        <v>120312</v>
      </c>
      <c r="AE1114" t="s">
        <v>1031</v>
      </c>
    </row>
    <row r="1115" spans="30:31" ht="12.75">
      <c r="AD1115" s="212">
        <v>120313</v>
      </c>
      <c r="AE1115" t="s">
        <v>1032</v>
      </c>
    </row>
    <row r="1116" spans="30:31" ht="12.75">
      <c r="AD1116" s="212">
        <v>120314</v>
      </c>
      <c r="AE1116" t="s">
        <v>1033</v>
      </c>
    </row>
    <row r="1117" spans="30:31" ht="12.75">
      <c r="AD1117" s="212">
        <v>120315</v>
      </c>
      <c r="AE1117" t="s">
        <v>1034</v>
      </c>
    </row>
    <row r="1118" spans="30:31" ht="12.75">
      <c r="AD1118" s="212">
        <v>120316</v>
      </c>
      <c r="AE1118" t="s">
        <v>1035</v>
      </c>
    </row>
    <row r="1119" spans="30:31" ht="12.75">
      <c r="AD1119" s="212">
        <v>120317</v>
      </c>
      <c r="AE1119" t="s">
        <v>1036</v>
      </c>
    </row>
    <row r="1120" spans="30:31" ht="12.75">
      <c r="AD1120" s="212">
        <v>120318</v>
      </c>
      <c r="AE1120" t="s">
        <v>1037</v>
      </c>
    </row>
    <row r="1121" spans="30:31" ht="12.75">
      <c r="AD1121" s="212">
        <v>120319</v>
      </c>
      <c r="AE1121" t="s">
        <v>1038</v>
      </c>
    </row>
    <row r="1122" spans="30:31" ht="12.75">
      <c r="AD1122" s="212">
        <v>120320</v>
      </c>
      <c r="AE1122" t="s">
        <v>1039</v>
      </c>
    </row>
    <row r="1123" spans="30:31" ht="12.75">
      <c r="AD1123" s="212">
        <v>120321</v>
      </c>
      <c r="AE1123" t="s">
        <v>1040</v>
      </c>
    </row>
    <row r="1124" spans="30:31" ht="12.75">
      <c r="AD1124" s="212">
        <v>120322</v>
      </c>
      <c r="AE1124" t="s">
        <v>1041</v>
      </c>
    </row>
    <row r="1125" spans="30:31" ht="12.75">
      <c r="AD1125" s="212">
        <v>120323</v>
      </c>
      <c r="AE1125" t="s">
        <v>1042</v>
      </c>
    </row>
    <row r="1126" spans="30:31" ht="12.75">
      <c r="AD1126" s="212">
        <v>120324</v>
      </c>
      <c r="AE1126" t="s">
        <v>1043</v>
      </c>
    </row>
    <row r="1127" spans="30:31" ht="12.75">
      <c r="AD1127" s="212">
        <v>120325</v>
      </c>
      <c r="AE1127" t="s">
        <v>1044</v>
      </c>
    </row>
    <row r="1128" spans="30:31" ht="12.75">
      <c r="AD1128" s="212">
        <v>120326</v>
      </c>
      <c r="AE1128" t="s">
        <v>1045</v>
      </c>
    </row>
    <row r="1129" spans="30:31" ht="12.75">
      <c r="AD1129" s="212">
        <v>120327</v>
      </c>
      <c r="AE1129" t="s">
        <v>1046</v>
      </c>
    </row>
    <row r="1130" spans="30:31" ht="12.75">
      <c r="AD1130" s="212">
        <v>120328</v>
      </c>
      <c r="AE1130" t="s">
        <v>1047</v>
      </c>
    </row>
    <row r="1131" spans="30:31" ht="12.75">
      <c r="AD1131" s="212">
        <v>120329</v>
      </c>
      <c r="AE1131" t="s">
        <v>1048</v>
      </c>
    </row>
    <row r="1132" spans="30:31" ht="12.75">
      <c r="AD1132" s="212">
        <v>120330</v>
      </c>
      <c r="AE1132" t="s">
        <v>1049</v>
      </c>
    </row>
    <row r="1133" spans="30:31" ht="12.75">
      <c r="AD1133" s="212">
        <v>120331</v>
      </c>
      <c r="AE1133" t="s">
        <v>1050</v>
      </c>
    </row>
    <row r="1134" spans="30:31" ht="12.75">
      <c r="AD1134" s="212">
        <v>120332</v>
      </c>
      <c r="AE1134" t="s">
        <v>1051</v>
      </c>
    </row>
    <row r="1135" spans="30:31" ht="12.75">
      <c r="AD1135" s="212">
        <v>120333</v>
      </c>
      <c r="AE1135" t="s">
        <v>1052</v>
      </c>
    </row>
    <row r="1136" spans="30:31" ht="12.75">
      <c r="AD1136" s="212">
        <v>120334</v>
      </c>
      <c r="AE1136" t="s">
        <v>1053</v>
      </c>
    </row>
    <row r="1137" spans="30:31" ht="12.75">
      <c r="AD1137" s="212">
        <v>120335</v>
      </c>
      <c r="AE1137" t="s">
        <v>1054</v>
      </c>
    </row>
    <row r="1138" spans="30:31" ht="12.75">
      <c r="AD1138" s="212">
        <v>120336</v>
      </c>
      <c r="AE1138" t="s">
        <v>1055</v>
      </c>
    </row>
    <row r="1139" spans="30:31" ht="12.75">
      <c r="AD1139" s="212">
        <v>120337</v>
      </c>
      <c r="AE1139" t="s">
        <v>1056</v>
      </c>
    </row>
    <row r="1140" spans="30:31" ht="12.75">
      <c r="AD1140" s="212">
        <v>120338</v>
      </c>
      <c r="AE1140" t="s">
        <v>1057</v>
      </c>
    </row>
    <row r="1141" spans="30:31" ht="12.75">
      <c r="AD1141" s="212">
        <v>120339</v>
      </c>
      <c r="AE1141" t="s">
        <v>1058</v>
      </c>
    </row>
    <row r="1142" spans="30:31" ht="12.75">
      <c r="AD1142" s="212">
        <v>120340</v>
      </c>
      <c r="AE1142" t="s">
        <v>1059</v>
      </c>
    </row>
    <row r="1143" spans="30:31" ht="12.75">
      <c r="AD1143" s="212">
        <v>120341</v>
      </c>
      <c r="AE1143" t="s">
        <v>1060</v>
      </c>
    </row>
    <row r="1144" spans="30:31" ht="12.75">
      <c r="AD1144" s="212">
        <v>120342</v>
      </c>
      <c r="AE1144" t="s">
        <v>1061</v>
      </c>
    </row>
    <row r="1145" spans="30:31" ht="12.75">
      <c r="AD1145" s="212">
        <v>120343</v>
      </c>
      <c r="AE1145" t="s">
        <v>1062</v>
      </c>
    </row>
    <row r="1146" spans="30:31" ht="12.75">
      <c r="AD1146" s="212">
        <v>120344</v>
      </c>
      <c r="AE1146" t="s">
        <v>1063</v>
      </c>
    </row>
    <row r="1147" spans="30:31" ht="12.75">
      <c r="AD1147" s="212">
        <v>120345</v>
      </c>
      <c r="AE1147" t="s">
        <v>1064</v>
      </c>
    </row>
    <row r="1148" spans="30:31" ht="12.75">
      <c r="AD1148" s="212">
        <v>120346</v>
      </c>
      <c r="AE1148" t="s">
        <v>1065</v>
      </c>
    </row>
    <row r="1149" spans="30:31" ht="12.75">
      <c r="AD1149" s="212">
        <v>120347</v>
      </c>
      <c r="AE1149" t="s">
        <v>1066</v>
      </c>
    </row>
    <row r="1150" spans="30:31" ht="12.75">
      <c r="AD1150" s="212">
        <v>120348</v>
      </c>
      <c r="AE1150" t="s">
        <v>1067</v>
      </c>
    </row>
    <row r="1151" spans="30:31" ht="12.75">
      <c r="AD1151" s="212">
        <v>120349</v>
      </c>
      <c r="AE1151" t="s">
        <v>1068</v>
      </c>
    </row>
    <row r="1152" spans="30:31" ht="12.75">
      <c r="AD1152" s="212">
        <v>120350</v>
      </c>
      <c r="AE1152" t="s">
        <v>1069</v>
      </c>
    </row>
    <row r="1153" spans="30:31" ht="12.75">
      <c r="AD1153" s="212">
        <v>120351</v>
      </c>
      <c r="AE1153" t="s">
        <v>1070</v>
      </c>
    </row>
    <row r="1154" spans="30:31" ht="12.75">
      <c r="AD1154" s="212">
        <v>120352</v>
      </c>
      <c r="AE1154" t="s">
        <v>1071</v>
      </c>
    </row>
    <row r="1155" spans="30:31" ht="12.75">
      <c r="AD1155" s="212">
        <v>120353</v>
      </c>
      <c r="AE1155" t="s">
        <v>1072</v>
      </c>
    </row>
    <row r="1156" spans="30:31" ht="12.75">
      <c r="AD1156" s="212">
        <v>120354</v>
      </c>
      <c r="AE1156" t="s">
        <v>1073</v>
      </c>
    </row>
    <row r="1157" spans="30:31" ht="12.75">
      <c r="AD1157" s="212">
        <v>120355</v>
      </c>
      <c r="AE1157" t="s">
        <v>1074</v>
      </c>
    </row>
    <row r="1158" spans="30:31" ht="12.75">
      <c r="AD1158" s="212">
        <v>120356</v>
      </c>
      <c r="AE1158" t="s">
        <v>1075</v>
      </c>
    </row>
    <row r="1159" spans="30:31" ht="12.75">
      <c r="AD1159" s="212">
        <v>120357</v>
      </c>
      <c r="AE1159" t="s">
        <v>1076</v>
      </c>
    </row>
    <row r="1160" spans="30:31" ht="12.75">
      <c r="AD1160" s="212">
        <v>120358</v>
      </c>
      <c r="AE1160" t="s">
        <v>1077</v>
      </c>
    </row>
    <row r="1161" spans="30:31" ht="12.75">
      <c r="AD1161" s="212">
        <v>120359</v>
      </c>
      <c r="AE1161" t="s">
        <v>1078</v>
      </c>
    </row>
    <row r="1162" spans="30:31" ht="12.75">
      <c r="AD1162" s="212">
        <v>120360</v>
      </c>
      <c r="AE1162" t="s">
        <v>1079</v>
      </c>
    </row>
    <row r="1163" spans="30:31" ht="12.75">
      <c r="AD1163" s="212">
        <v>120361</v>
      </c>
      <c r="AE1163" t="s">
        <v>1080</v>
      </c>
    </row>
    <row r="1164" spans="30:31" ht="12.75">
      <c r="AD1164" s="212">
        <v>120362</v>
      </c>
      <c r="AE1164" t="s">
        <v>1081</v>
      </c>
    </row>
    <row r="1165" spans="30:31" ht="12.75">
      <c r="AD1165" s="212">
        <v>120363</v>
      </c>
      <c r="AE1165" t="s">
        <v>1082</v>
      </c>
    </row>
    <row r="1166" spans="30:31" ht="12.75">
      <c r="AD1166" s="212">
        <v>120364</v>
      </c>
      <c r="AE1166" t="s">
        <v>1083</v>
      </c>
    </row>
    <row r="1167" spans="30:31" ht="12.75">
      <c r="AD1167" s="212">
        <v>120365</v>
      </c>
      <c r="AE1167" t="s">
        <v>1084</v>
      </c>
    </row>
    <row r="1168" spans="30:31" ht="12.75">
      <c r="AD1168" s="212">
        <v>120366</v>
      </c>
      <c r="AE1168" t="s">
        <v>1085</v>
      </c>
    </row>
    <row r="1169" spans="30:31" ht="12.75">
      <c r="AD1169" s="212">
        <v>120367</v>
      </c>
      <c r="AE1169" t="s">
        <v>1086</v>
      </c>
    </row>
    <row r="1170" spans="30:31" ht="12.75">
      <c r="AD1170" s="212">
        <v>120368</v>
      </c>
      <c r="AE1170" t="s">
        <v>1087</v>
      </c>
    </row>
    <row r="1171" spans="30:31" ht="12.75">
      <c r="AD1171" s="212">
        <v>120369</v>
      </c>
      <c r="AE1171" t="s">
        <v>1088</v>
      </c>
    </row>
    <row r="1172" spans="30:31" ht="12.75">
      <c r="AD1172" s="212">
        <v>120370</v>
      </c>
      <c r="AE1172" t="s">
        <v>1089</v>
      </c>
    </row>
    <row r="1173" spans="30:31" ht="12.75">
      <c r="AD1173" s="212">
        <v>120371</v>
      </c>
      <c r="AE1173" t="s">
        <v>1090</v>
      </c>
    </row>
    <row r="1174" spans="30:31" ht="12.75">
      <c r="AD1174" s="212">
        <v>120372</v>
      </c>
      <c r="AE1174" t="s">
        <v>1091</v>
      </c>
    </row>
    <row r="1175" spans="30:31" ht="12.75">
      <c r="AD1175" s="212">
        <v>120373</v>
      </c>
      <c r="AE1175" t="s">
        <v>1092</v>
      </c>
    </row>
    <row r="1176" spans="30:31" ht="12.75">
      <c r="AD1176" s="212">
        <v>120374</v>
      </c>
      <c r="AE1176" t="s">
        <v>1093</v>
      </c>
    </row>
    <row r="1177" spans="30:31" ht="12.75">
      <c r="AD1177" s="212">
        <v>120375</v>
      </c>
      <c r="AE1177" t="s">
        <v>1094</v>
      </c>
    </row>
    <row r="1178" spans="30:31" ht="12.75">
      <c r="AD1178" s="212">
        <v>120376</v>
      </c>
      <c r="AE1178" t="s">
        <v>1095</v>
      </c>
    </row>
    <row r="1179" spans="30:31" ht="12.75">
      <c r="AD1179" s="212">
        <v>120377</v>
      </c>
      <c r="AE1179" t="s">
        <v>1096</v>
      </c>
    </row>
    <row r="1180" spans="30:31" ht="12.75">
      <c r="AD1180" s="212">
        <v>120378</v>
      </c>
      <c r="AE1180" t="s">
        <v>1097</v>
      </c>
    </row>
    <row r="1181" spans="30:31" ht="12.75">
      <c r="AD1181" s="212">
        <v>120379</v>
      </c>
      <c r="AE1181" t="s">
        <v>1098</v>
      </c>
    </row>
    <row r="1182" spans="30:31" ht="12.75">
      <c r="AD1182" s="212">
        <v>120380</v>
      </c>
      <c r="AE1182" t="s">
        <v>1099</v>
      </c>
    </row>
    <row r="1183" spans="30:31" ht="12.75">
      <c r="AD1183" s="212">
        <v>120381</v>
      </c>
      <c r="AE1183" t="s">
        <v>1100</v>
      </c>
    </row>
    <row r="1184" spans="30:31" ht="12.75">
      <c r="AD1184" s="212">
        <v>120382</v>
      </c>
      <c r="AE1184" t="s">
        <v>1101</v>
      </c>
    </row>
    <row r="1185" spans="30:31" ht="12.75">
      <c r="AD1185" s="212">
        <v>120383</v>
      </c>
      <c r="AE1185" t="s">
        <v>1102</v>
      </c>
    </row>
    <row r="1186" spans="30:31" ht="12.75">
      <c r="AD1186" s="212">
        <v>120384</v>
      </c>
      <c r="AE1186" t="s">
        <v>1103</v>
      </c>
    </row>
    <row r="1187" spans="30:31" ht="12.75">
      <c r="AD1187" s="212">
        <v>120385</v>
      </c>
      <c r="AE1187" t="s">
        <v>1104</v>
      </c>
    </row>
    <row r="1188" spans="30:31" ht="12.75">
      <c r="AD1188" s="212">
        <v>120386</v>
      </c>
      <c r="AE1188" t="s">
        <v>1105</v>
      </c>
    </row>
    <row r="1189" spans="30:31" ht="12.75">
      <c r="AD1189" s="212">
        <v>120387</v>
      </c>
      <c r="AE1189" t="s">
        <v>1106</v>
      </c>
    </row>
    <row r="1190" spans="30:31" ht="12.75">
      <c r="AD1190" s="212">
        <v>120388</v>
      </c>
      <c r="AE1190" t="s">
        <v>1107</v>
      </c>
    </row>
    <row r="1191" spans="30:31" ht="12.75">
      <c r="AD1191" s="212">
        <v>120389</v>
      </c>
      <c r="AE1191" t="s">
        <v>1108</v>
      </c>
    </row>
    <row r="1192" spans="30:31" ht="12.75">
      <c r="AD1192" s="212">
        <v>120390</v>
      </c>
      <c r="AE1192" t="s">
        <v>1109</v>
      </c>
    </row>
    <row r="1193" spans="30:31" ht="12.75">
      <c r="AD1193" s="212">
        <v>120391</v>
      </c>
      <c r="AE1193" t="s">
        <v>1110</v>
      </c>
    </row>
    <row r="1194" spans="30:31" ht="12.75">
      <c r="AD1194" s="212">
        <v>120392</v>
      </c>
      <c r="AE1194" t="s">
        <v>1111</v>
      </c>
    </row>
    <row r="1195" spans="30:31" ht="12.75">
      <c r="AD1195" s="212">
        <v>120393</v>
      </c>
      <c r="AE1195" t="s">
        <v>1112</v>
      </c>
    </row>
    <row r="1196" spans="30:31" ht="12.75">
      <c r="AD1196" s="212">
        <v>120394</v>
      </c>
      <c r="AE1196" t="s">
        <v>1113</v>
      </c>
    </row>
    <row r="1197" spans="30:31" ht="12.75">
      <c r="AD1197" s="212">
        <v>120395</v>
      </c>
      <c r="AE1197" t="s">
        <v>1114</v>
      </c>
    </row>
    <row r="1198" spans="30:31" ht="12.75">
      <c r="AD1198" s="212">
        <v>120396</v>
      </c>
      <c r="AE1198" t="s">
        <v>1115</v>
      </c>
    </row>
    <row r="1199" spans="30:31" ht="12.75">
      <c r="AD1199" s="212">
        <v>120397</v>
      </c>
      <c r="AE1199" t="s">
        <v>1116</v>
      </c>
    </row>
    <row r="1200" spans="30:31" ht="12.75">
      <c r="AD1200" s="212">
        <v>120398</v>
      </c>
      <c r="AE1200" t="s">
        <v>1117</v>
      </c>
    </row>
    <row r="1201" spans="30:31" ht="12.75">
      <c r="AD1201" s="212">
        <v>120399</v>
      </c>
      <c r="AE1201" t="s">
        <v>1118</v>
      </c>
    </row>
    <row r="1202" spans="30:31" ht="12.75">
      <c r="AD1202" s="212">
        <v>120400</v>
      </c>
      <c r="AE1202" t="s">
        <v>1119</v>
      </c>
    </row>
    <row r="1203" spans="30:31" ht="12.75">
      <c r="AD1203" s="212">
        <v>120401</v>
      </c>
      <c r="AE1203" t="s">
        <v>1120</v>
      </c>
    </row>
    <row r="1204" spans="30:31" ht="12.75">
      <c r="AD1204" s="212">
        <v>120402</v>
      </c>
      <c r="AE1204" t="s">
        <v>1121</v>
      </c>
    </row>
    <row r="1205" spans="30:31" ht="12.75">
      <c r="AD1205" s="212">
        <v>120403</v>
      </c>
      <c r="AE1205" t="s">
        <v>1122</v>
      </c>
    </row>
    <row r="1206" spans="30:31" ht="12.75">
      <c r="AD1206" s="212">
        <v>120404</v>
      </c>
      <c r="AE1206" t="s">
        <v>1123</v>
      </c>
    </row>
    <row r="1207" spans="30:31" ht="12.75">
      <c r="AD1207" s="212">
        <v>120405</v>
      </c>
      <c r="AE1207" t="s">
        <v>1124</v>
      </c>
    </row>
    <row r="1208" spans="30:31" ht="12.75">
      <c r="AD1208" s="212">
        <v>120406</v>
      </c>
      <c r="AE1208" t="s">
        <v>1125</v>
      </c>
    </row>
    <row r="1209" spans="30:31" ht="12.75">
      <c r="AD1209" s="212">
        <v>120407</v>
      </c>
      <c r="AE1209" t="s">
        <v>1126</v>
      </c>
    </row>
    <row r="1210" spans="30:31" ht="12.75">
      <c r="AD1210" s="212">
        <v>120408</v>
      </c>
      <c r="AE1210" t="s">
        <v>1127</v>
      </c>
    </row>
    <row r="1211" spans="30:31" ht="12.75">
      <c r="AD1211" s="212">
        <v>120409</v>
      </c>
      <c r="AE1211" t="s">
        <v>1128</v>
      </c>
    </row>
    <row r="1212" spans="30:31" ht="12.75">
      <c r="AD1212" s="212">
        <v>120410</v>
      </c>
      <c r="AE1212" t="s">
        <v>1129</v>
      </c>
    </row>
    <row r="1213" spans="30:31" ht="12.75">
      <c r="AD1213" s="212">
        <v>120411</v>
      </c>
      <c r="AE1213" t="s">
        <v>1130</v>
      </c>
    </row>
    <row r="1214" spans="30:31" ht="12.75">
      <c r="AD1214" s="212">
        <v>120412</v>
      </c>
      <c r="AE1214" t="s">
        <v>1131</v>
      </c>
    </row>
    <row r="1215" spans="30:31" ht="12.75">
      <c r="AD1215" s="212">
        <v>120413</v>
      </c>
      <c r="AE1215" t="s">
        <v>1132</v>
      </c>
    </row>
    <row r="1216" spans="30:31" ht="12.75">
      <c r="AD1216" s="212">
        <v>120415</v>
      </c>
      <c r="AE1216" t="s">
        <v>1133</v>
      </c>
    </row>
    <row r="1217" spans="30:31" ht="12.75">
      <c r="AD1217" s="212">
        <v>120416</v>
      </c>
      <c r="AE1217" t="s">
        <v>1134</v>
      </c>
    </row>
    <row r="1218" spans="30:31" ht="12.75">
      <c r="AD1218" s="212">
        <v>120417</v>
      </c>
      <c r="AE1218" t="s">
        <v>1135</v>
      </c>
    </row>
    <row r="1219" spans="30:31" ht="12.75">
      <c r="AD1219" s="212">
        <v>120418</v>
      </c>
      <c r="AE1219" t="s">
        <v>1136</v>
      </c>
    </row>
    <row r="1220" spans="30:31" ht="12.75">
      <c r="AD1220" s="212">
        <v>120419</v>
      </c>
      <c r="AE1220" t="s">
        <v>1137</v>
      </c>
    </row>
    <row r="1221" spans="30:31" ht="12.75">
      <c r="AD1221" s="212">
        <v>120420</v>
      </c>
      <c r="AE1221" t="s">
        <v>1138</v>
      </c>
    </row>
    <row r="1222" spans="30:31" ht="12.75">
      <c r="AD1222" s="212">
        <v>120421</v>
      </c>
      <c r="AE1222" t="s">
        <v>1139</v>
      </c>
    </row>
    <row r="1223" spans="30:31" ht="12.75">
      <c r="AD1223" s="212">
        <v>120422</v>
      </c>
      <c r="AE1223" t="s">
        <v>1140</v>
      </c>
    </row>
    <row r="1224" spans="30:31" ht="12.75">
      <c r="AD1224" s="212">
        <v>120423</v>
      </c>
      <c r="AE1224" t="s">
        <v>1141</v>
      </c>
    </row>
    <row r="1225" spans="30:31" ht="12.75">
      <c r="AD1225" s="212">
        <v>120424</v>
      </c>
      <c r="AE1225" t="s">
        <v>1142</v>
      </c>
    </row>
    <row r="1226" spans="30:31" ht="12.75">
      <c r="AD1226" s="212">
        <v>120425</v>
      </c>
      <c r="AE1226" t="s">
        <v>1143</v>
      </c>
    </row>
    <row r="1227" spans="30:31" ht="12.75">
      <c r="AD1227" s="212">
        <v>120426</v>
      </c>
      <c r="AE1227" t="s">
        <v>1144</v>
      </c>
    </row>
    <row r="1228" spans="30:31" ht="12.75">
      <c r="AD1228" s="212">
        <v>120427</v>
      </c>
      <c r="AE1228" t="s">
        <v>1145</v>
      </c>
    </row>
    <row r="1229" spans="30:31" ht="12.75">
      <c r="AD1229" s="212">
        <v>120428</v>
      </c>
      <c r="AE1229" t="s">
        <v>1146</v>
      </c>
    </row>
    <row r="1230" spans="30:31" ht="12.75">
      <c r="AD1230" s="212">
        <v>120429</v>
      </c>
      <c r="AE1230" t="s">
        <v>1147</v>
      </c>
    </row>
    <row r="1231" spans="30:31" ht="12.75">
      <c r="AD1231" s="212">
        <v>120430</v>
      </c>
      <c r="AE1231" t="s">
        <v>1148</v>
      </c>
    </row>
    <row r="1232" spans="30:31" ht="12.75">
      <c r="AD1232" s="212">
        <v>120431</v>
      </c>
      <c r="AE1232" t="s">
        <v>1149</v>
      </c>
    </row>
    <row r="1233" spans="30:31" ht="12.75">
      <c r="AD1233" s="212">
        <v>120432</v>
      </c>
      <c r="AE1233" t="s">
        <v>745</v>
      </c>
    </row>
    <row r="1234" spans="30:31" ht="12.75">
      <c r="AD1234" s="212">
        <v>120433</v>
      </c>
      <c r="AE1234" t="s">
        <v>1150</v>
      </c>
    </row>
    <row r="1235" spans="30:31" ht="12.75">
      <c r="AD1235" s="212">
        <v>120434</v>
      </c>
      <c r="AE1235" t="s">
        <v>1151</v>
      </c>
    </row>
    <row r="1236" spans="30:31" ht="12.75">
      <c r="AD1236" s="212">
        <v>120435</v>
      </c>
      <c r="AE1236" t="s">
        <v>1152</v>
      </c>
    </row>
    <row r="1237" spans="30:31" ht="12.75">
      <c r="AD1237" s="212">
        <v>120436</v>
      </c>
      <c r="AE1237" t="s">
        <v>1153</v>
      </c>
    </row>
    <row r="1238" spans="30:31" ht="12.75">
      <c r="AD1238" s="212">
        <v>120437</v>
      </c>
      <c r="AE1238" t="s">
        <v>1154</v>
      </c>
    </row>
    <row r="1239" spans="30:31" ht="12.75">
      <c r="AD1239" s="212">
        <v>120438</v>
      </c>
      <c r="AE1239" t="s">
        <v>1155</v>
      </c>
    </row>
    <row r="1240" spans="30:31" ht="12.75">
      <c r="AD1240" s="212">
        <v>120439</v>
      </c>
      <c r="AE1240" t="s">
        <v>1156</v>
      </c>
    </row>
    <row r="1241" spans="30:31" ht="12.75">
      <c r="AD1241" s="212">
        <v>120440</v>
      </c>
      <c r="AE1241" t="s">
        <v>1157</v>
      </c>
    </row>
    <row r="1242" spans="30:31" ht="12.75">
      <c r="AD1242" s="212">
        <v>120441</v>
      </c>
      <c r="AE1242" t="s">
        <v>1158</v>
      </c>
    </row>
    <row r="1243" spans="30:31" ht="12.75">
      <c r="AD1243" s="212">
        <v>120442</v>
      </c>
      <c r="AE1243" t="s">
        <v>1159</v>
      </c>
    </row>
    <row r="1244" spans="30:31" ht="12.75">
      <c r="AD1244" s="212">
        <v>120443</v>
      </c>
      <c r="AE1244" t="s">
        <v>1160</v>
      </c>
    </row>
    <row r="1245" spans="30:31" ht="12.75">
      <c r="AD1245" s="212">
        <v>120444</v>
      </c>
      <c r="AE1245" t="s">
        <v>1161</v>
      </c>
    </row>
    <row r="1246" spans="30:31" ht="12.75">
      <c r="AD1246" s="212">
        <v>120445</v>
      </c>
      <c r="AE1246" t="s">
        <v>1162</v>
      </c>
    </row>
    <row r="1247" spans="30:31" ht="12.75">
      <c r="AD1247" s="212">
        <v>120446</v>
      </c>
      <c r="AE1247" t="s">
        <v>1163</v>
      </c>
    </row>
    <row r="1248" spans="30:31" ht="12.75">
      <c r="AD1248" s="212">
        <v>120447</v>
      </c>
      <c r="AE1248" t="s">
        <v>1164</v>
      </c>
    </row>
    <row r="1249" spans="30:31" ht="12.75">
      <c r="AD1249" s="212">
        <v>120448</v>
      </c>
      <c r="AE1249" t="s">
        <v>1165</v>
      </c>
    </row>
    <row r="1250" spans="30:31" ht="12.75">
      <c r="AD1250" s="212">
        <v>120449</v>
      </c>
      <c r="AE1250" t="s">
        <v>1166</v>
      </c>
    </row>
    <row r="1251" spans="30:31" ht="12.75">
      <c r="AD1251" s="212">
        <v>120450</v>
      </c>
      <c r="AE1251" t="s">
        <v>1167</v>
      </c>
    </row>
    <row r="1252" spans="30:31" ht="12.75">
      <c r="AD1252" s="212">
        <v>120451</v>
      </c>
      <c r="AE1252" t="s">
        <v>1168</v>
      </c>
    </row>
    <row r="1253" spans="30:31" ht="12.75">
      <c r="AD1253" s="212">
        <v>120452</v>
      </c>
      <c r="AE1253" t="s">
        <v>1169</v>
      </c>
    </row>
    <row r="1254" spans="30:31" ht="12.75">
      <c r="AD1254" s="212">
        <v>120453</v>
      </c>
      <c r="AE1254" t="s">
        <v>1170</v>
      </c>
    </row>
    <row r="1255" spans="30:31" ht="12.75">
      <c r="AD1255" s="212">
        <v>120454</v>
      </c>
      <c r="AE1255" t="s">
        <v>1171</v>
      </c>
    </row>
    <row r="1256" spans="30:31" ht="12.75">
      <c r="AD1256" s="212">
        <v>120455</v>
      </c>
      <c r="AE1256" t="s">
        <v>1172</v>
      </c>
    </row>
    <row r="1257" spans="30:31" ht="12.75">
      <c r="AD1257" s="212">
        <v>120456</v>
      </c>
      <c r="AE1257" t="s">
        <v>1173</v>
      </c>
    </row>
    <row r="1258" spans="30:31" ht="12.75">
      <c r="AD1258" s="212">
        <v>120457</v>
      </c>
      <c r="AE1258" t="s">
        <v>1174</v>
      </c>
    </row>
    <row r="1259" spans="30:31" ht="12.75">
      <c r="AD1259" s="212">
        <v>120458</v>
      </c>
      <c r="AE1259" t="s">
        <v>1175</v>
      </c>
    </row>
    <row r="1260" spans="30:31" ht="12.75">
      <c r="AD1260" s="212">
        <v>120459</v>
      </c>
      <c r="AE1260" t="s">
        <v>1176</v>
      </c>
    </row>
    <row r="1261" spans="30:31" ht="12.75">
      <c r="AD1261" s="212">
        <v>120460</v>
      </c>
      <c r="AE1261" t="s">
        <v>1177</v>
      </c>
    </row>
    <row r="1262" spans="30:31" ht="12.75">
      <c r="AD1262" s="212">
        <v>120461</v>
      </c>
      <c r="AE1262" t="s">
        <v>1178</v>
      </c>
    </row>
    <row r="1263" spans="30:31" ht="12.75">
      <c r="AD1263" s="212">
        <v>120462</v>
      </c>
      <c r="AE1263" t="s">
        <v>1179</v>
      </c>
    </row>
    <row r="1264" spans="30:31" ht="12.75">
      <c r="AD1264" s="212">
        <v>120463</v>
      </c>
      <c r="AE1264" t="s">
        <v>1180</v>
      </c>
    </row>
    <row r="1265" spans="30:31" ht="12.75">
      <c r="AD1265" s="212">
        <v>120464</v>
      </c>
      <c r="AE1265" t="s">
        <v>1181</v>
      </c>
    </row>
    <row r="1266" spans="30:31" ht="12.75">
      <c r="AD1266" s="212">
        <v>120465</v>
      </c>
      <c r="AE1266" t="s">
        <v>1182</v>
      </c>
    </row>
    <row r="1267" spans="30:31" ht="12.75">
      <c r="AD1267" s="212">
        <v>120466</v>
      </c>
      <c r="AE1267" t="s">
        <v>1183</v>
      </c>
    </row>
    <row r="1268" spans="30:31" ht="12.75">
      <c r="AD1268" s="212">
        <v>120467</v>
      </c>
      <c r="AE1268" t="s">
        <v>1184</v>
      </c>
    </row>
    <row r="1269" spans="30:31" ht="12.75">
      <c r="AD1269" s="212">
        <v>120468</v>
      </c>
      <c r="AE1269" t="s">
        <v>1185</v>
      </c>
    </row>
    <row r="1270" spans="30:31" ht="12.75">
      <c r="AD1270" s="212">
        <v>120469</v>
      </c>
      <c r="AE1270" t="s">
        <v>1186</v>
      </c>
    </row>
    <row r="1271" spans="30:31" ht="12.75">
      <c r="AD1271" s="212">
        <v>120470</v>
      </c>
      <c r="AE1271" t="s">
        <v>1016</v>
      </c>
    </row>
    <row r="1272" spans="30:31" ht="12.75">
      <c r="AD1272" s="212">
        <v>120471</v>
      </c>
      <c r="AE1272" t="s">
        <v>1187</v>
      </c>
    </row>
    <row r="1273" spans="30:31" ht="12.75">
      <c r="AD1273" s="212">
        <v>120472</v>
      </c>
      <c r="AE1273" t="s">
        <v>1188</v>
      </c>
    </row>
    <row r="1274" spans="30:31" ht="12.75">
      <c r="AD1274" s="212">
        <v>120473</v>
      </c>
      <c r="AE1274" t="s">
        <v>1189</v>
      </c>
    </row>
    <row r="1275" spans="30:31" ht="12.75">
      <c r="AD1275" s="212">
        <v>120474</v>
      </c>
      <c r="AE1275" t="s">
        <v>1190</v>
      </c>
    </row>
    <row r="1276" spans="30:31" ht="12.75">
      <c r="AD1276" s="212">
        <v>120475</v>
      </c>
      <c r="AE1276" t="s">
        <v>1191</v>
      </c>
    </row>
    <row r="1277" spans="30:31" ht="12.75">
      <c r="AD1277" s="212">
        <v>120476</v>
      </c>
      <c r="AE1277" t="s">
        <v>1192</v>
      </c>
    </row>
    <row r="1278" spans="30:31" ht="12.75">
      <c r="AD1278" s="212">
        <v>120477</v>
      </c>
      <c r="AE1278" t="s">
        <v>1193</v>
      </c>
    </row>
    <row r="1279" spans="30:31" ht="12.75">
      <c r="AD1279" s="212">
        <v>120478</v>
      </c>
      <c r="AE1279" t="s">
        <v>1194</v>
      </c>
    </row>
    <row r="1280" spans="30:31" ht="12.75">
      <c r="AD1280" s="212">
        <v>120479</v>
      </c>
      <c r="AE1280" t="s">
        <v>1195</v>
      </c>
    </row>
    <row r="1281" spans="30:31" ht="12.75">
      <c r="AD1281" s="212">
        <v>120480</v>
      </c>
      <c r="AE1281" t="s">
        <v>1196</v>
      </c>
    </row>
    <row r="1282" spans="30:31" ht="12.75">
      <c r="AD1282" s="212">
        <v>120481</v>
      </c>
      <c r="AE1282" t="s">
        <v>1197</v>
      </c>
    </row>
    <row r="1283" spans="30:31" ht="12.75">
      <c r="AD1283" s="212">
        <v>120482</v>
      </c>
      <c r="AE1283" t="s">
        <v>1198</v>
      </c>
    </row>
    <row r="1284" spans="30:31" ht="12.75">
      <c r="AD1284" s="212">
        <v>120483</v>
      </c>
      <c r="AE1284" t="s">
        <v>1199</v>
      </c>
    </row>
    <row r="1285" spans="30:31" ht="12.75">
      <c r="AD1285" s="212">
        <v>120484</v>
      </c>
      <c r="AE1285" t="s">
        <v>1200</v>
      </c>
    </row>
    <row r="1286" spans="30:31" ht="12.75">
      <c r="AD1286" s="212">
        <v>120485</v>
      </c>
      <c r="AE1286" t="s">
        <v>1201</v>
      </c>
    </row>
    <row r="1287" spans="30:31" ht="12.75">
      <c r="AD1287" s="212">
        <v>120486</v>
      </c>
      <c r="AE1287" t="s">
        <v>1202</v>
      </c>
    </row>
    <row r="1288" spans="30:31" ht="12.75">
      <c r="AD1288" s="212">
        <v>120487</v>
      </c>
      <c r="AE1288" t="s">
        <v>1203</v>
      </c>
    </row>
    <row r="1289" spans="30:31" ht="12.75">
      <c r="AD1289" s="212">
        <v>120488</v>
      </c>
      <c r="AE1289" t="s">
        <v>1204</v>
      </c>
    </row>
    <row r="1290" spans="30:31" ht="12.75">
      <c r="AD1290" s="212">
        <v>120489</v>
      </c>
      <c r="AE1290" t="s">
        <v>1205</v>
      </c>
    </row>
    <row r="1291" spans="30:31" ht="12.75">
      <c r="AD1291" s="212">
        <v>120490</v>
      </c>
      <c r="AE1291" t="s">
        <v>1206</v>
      </c>
    </row>
    <row r="1292" spans="30:31" ht="12.75">
      <c r="AD1292" s="212">
        <v>120491</v>
      </c>
      <c r="AE1292" t="s">
        <v>1207</v>
      </c>
    </row>
    <row r="1293" spans="30:31" ht="12.75">
      <c r="AD1293" s="212">
        <v>120492</v>
      </c>
      <c r="AE1293" t="s">
        <v>1208</v>
      </c>
    </row>
    <row r="1294" spans="30:31" ht="12.75">
      <c r="AD1294" s="212">
        <v>120493</v>
      </c>
      <c r="AE1294" t="s">
        <v>1209</v>
      </c>
    </row>
    <row r="1295" spans="30:31" ht="12.75">
      <c r="AD1295" s="212">
        <v>120494</v>
      </c>
      <c r="AE1295" t="s">
        <v>1210</v>
      </c>
    </row>
    <row r="1296" spans="30:31" ht="12.75">
      <c r="AD1296" s="212">
        <v>120495</v>
      </c>
      <c r="AE1296" t="s">
        <v>1211</v>
      </c>
    </row>
    <row r="1297" spans="30:31" ht="12.75">
      <c r="AD1297" s="212">
        <v>120496</v>
      </c>
      <c r="AE1297" t="s">
        <v>1212</v>
      </c>
    </row>
    <row r="1298" spans="30:31" ht="12.75">
      <c r="AD1298" s="212">
        <v>120497</v>
      </c>
      <c r="AE1298" t="s">
        <v>1213</v>
      </c>
    </row>
    <row r="1299" spans="30:31" ht="12.75">
      <c r="AD1299" s="212">
        <v>120498</v>
      </c>
      <c r="AE1299" t="s">
        <v>1214</v>
      </c>
    </row>
    <row r="1300" spans="30:31" ht="12.75">
      <c r="AD1300" s="212">
        <v>120499</v>
      </c>
      <c r="AE1300" t="s">
        <v>1215</v>
      </c>
    </row>
    <row r="1301" spans="30:31" ht="12.75">
      <c r="AD1301" s="212">
        <v>120500</v>
      </c>
      <c r="AE1301" t="s">
        <v>1216</v>
      </c>
    </row>
    <row r="1302" spans="30:31" ht="12.75">
      <c r="AD1302" s="212">
        <v>120501</v>
      </c>
      <c r="AE1302" t="s">
        <v>1217</v>
      </c>
    </row>
    <row r="1303" spans="30:31" ht="12.75">
      <c r="AD1303" s="212">
        <v>120502</v>
      </c>
      <c r="AE1303" t="s">
        <v>1218</v>
      </c>
    </row>
    <row r="1304" spans="30:31" ht="12.75">
      <c r="AD1304" s="212">
        <v>120503</v>
      </c>
      <c r="AE1304" t="s">
        <v>1219</v>
      </c>
    </row>
    <row r="1305" spans="30:31" ht="12.75">
      <c r="AD1305" s="212">
        <v>120504</v>
      </c>
      <c r="AE1305" t="s">
        <v>1220</v>
      </c>
    </row>
    <row r="1306" spans="30:31" ht="12.75">
      <c r="AD1306" s="212">
        <v>120505</v>
      </c>
      <c r="AE1306" t="s">
        <v>1221</v>
      </c>
    </row>
    <row r="1307" spans="30:31" ht="12.75">
      <c r="AD1307" s="212">
        <v>120506</v>
      </c>
      <c r="AE1307" t="s">
        <v>1222</v>
      </c>
    </row>
    <row r="1308" spans="30:31" ht="12.75">
      <c r="AD1308" s="212">
        <v>120507</v>
      </c>
      <c r="AE1308" t="s">
        <v>1223</v>
      </c>
    </row>
    <row r="1309" spans="30:31" ht="12.75">
      <c r="AD1309" s="212">
        <v>120508</v>
      </c>
      <c r="AE1309" t="s">
        <v>1224</v>
      </c>
    </row>
    <row r="1310" spans="30:31" ht="12.75">
      <c r="AD1310" s="212">
        <v>120509</v>
      </c>
      <c r="AE1310" t="s">
        <v>1225</v>
      </c>
    </row>
    <row r="1311" spans="30:31" ht="12.75">
      <c r="AD1311" s="212">
        <v>120510</v>
      </c>
      <c r="AE1311" t="s">
        <v>1226</v>
      </c>
    </row>
    <row r="1312" spans="30:31" ht="12.75">
      <c r="AD1312" s="212">
        <v>120511</v>
      </c>
      <c r="AE1312" t="s">
        <v>1227</v>
      </c>
    </row>
    <row r="1313" spans="30:31" ht="12.75">
      <c r="AD1313" s="212">
        <v>120512</v>
      </c>
      <c r="AE1313" t="s">
        <v>1228</v>
      </c>
    </row>
    <row r="1314" spans="30:31" ht="12.75">
      <c r="AD1314" s="212">
        <v>120513</v>
      </c>
      <c r="AE1314" t="s">
        <v>1229</v>
      </c>
    </row>
    <row r="1315" spans="30:31" ht="12.75">
      <c r="AD1315" s="212">
        <v>120514</v>
      </c>
      <c r="AE1315" t="s">
        <v>1230</v>
      </c>
    </row>
    <row r="1316" spans="30:31" ht="12.75">
      <c r="AD1316" s="212">
        <v>120515</v>
      </c>
      <c r="AE1316" t="s">
        <v>1231</v>
      </c>
    </row>
    <row r="1317" spans="30:31" ht="12.75">
      <c r="AD1317" s="212">
        <v>120516</v>
      </c>
      <c r="AE1317" t="s">
        <v>1232</v>
      </c>
    </row>
    <row r="1318" spans="30:31" ht="12.75">
      <c r="AD1318" s="212">
        <v>120517</v>
      </c>
      <c r="AE1318" t="s">
        <v>1233</v>
      </c>
    </row>
    <row r="1319" spans="30:31" ht="12.75">
      <c r="AD1319" s="212">
        <v>120518</v>
      </c>
      <c r="AE1319" t="s">
        <v>1234</v>
      </c>
    </row>
    <row r="1320" spans="30:31" ht="12.75">
      <c r="AD1320" s="212">
        <v>120519</v>
      </c>
      <c r="AE1320" t="s">
        <v>1235</v>
      </c>
    </row>
    <row r="1321" spans="30:31" ht="12.75">
      <c r="AD1321" s="212">
        <v>120520</v>
      </c>
      <c r="AE1321" t="s">
        <v>1236</v>
      </c>
    </row>
    <row r="1322" spans="30:31" ht="12.75">
      <c r="AD1322" s="212">
        <v>120521</v>
      </c>
      <c r="AE1322" t="s">
        <v>1237</v>
      </c>
    </row>
    <row r="1323" spans="30:31" ht="12.75">
      <c r="AD1323" s="212">
        <v>120522</v>
      </c>
      <c r="AE1323" t="s">
        <v>1238</v>
      </c>
    </row>
    <row r="1324" spans="30:31" ht="12.75">
      <c r="AD1324" s="212">
        <v>120523</v>
      </c>
      <c r="AE1324" t="s">
        <v>1239</v>
      </c>
    </row>
    <row r="1325" spans="30:31" ht="12.75">
      <c r="AD1325" s="212">
        <v>120524</v>
      </c>
      <c r="AE1325" t="s">
        <v>1240</v>
      </c>
    </row>
    <row r="1326" spans="30:31" ht="12.75">
      <c r="AD1326" s="212">
        <v>120525</v>
      </c>
      <c r="AE1326" t="s">
        <v>1241</v>
      </c>
    </row>
    <row r="1327" spans="30:31" ht="12.75">
      <c r="AD1327" s="212">
        <v>120526</v>
      </c>
      <c r="AE1327" t="s">
        <v>1242</v>
      </c>
    </row>
    <row r="1328" spans="30:31" ht="12.75">
      <c r="AD1328" s="212">
        <v>120527</v>
      </c>
      <c r="AE1328" t="s">
        <v>1243</v>
      </c>
    </row>
    <row r="1329" spans="30:31" ht="12.75">
      <c r="AD1329" s="212">
        <v>120528</v>
      </c>
      <c r="AE1329" t="s">
        <v>1244</v>
      </c>
    </row>
    <row r="1330" spans="30:31" ht="12.75">
      <c r="AD1330" s="212">
        <v>120529</v>
      </c>
      <c r="AE1330" t="s">
        <v>1245</v>
      </c>
    </row>
    <row r="1331" spans="30:31" ht="12.75">
      <c r="AD1331" s="212">
        <v>120530</v>
      </c>
      <c r="AE1331" t="s">
        <v>1246</v>
      </c>
    </row>
    <row r="1332" spans="30:31" ht="12.75">
      <c r="AD1332" s="212">
        <v>120531</v>
      </c>
      <c r="AE1332" t="s">
        <v>1247</v>
      </c>
    </row>
    <row r="1333" spans="30:31" ht="12.75">
      <c r="AD1333" s="212">
        <v>120532</v>
      </c>
      <c r="AE1333" t="s">
        <v>1248</v>
      </c>
    </row>
    <row r="1334" spans="30:31" ht="12.75">
      <c r="AD1334" s="212">
        <v>120533</v>
      </c>
      <c r="AE1334" t="s">
        <v>1249</v>
      </c>
    </row>
    <row r="1335" spans="30:31" ht="12.75">
      <c r="AD1335" s="212">
        <v>120534</v>
      </c>
      <c r="AE1335" t="s">
        <v>1249</v>
      </c>
    </row>
    <row r="1336" spans="30:31" ht="12.75">
      <c r="AD1336" s="212">
        <v>120535</v>
      </c>
      <c r="AE1336" t="s">
        <v>1250</v>
      </c>
    </row>
    <row r="1337" spans="30:31" ht="12.75">
      <c r="AD1337" s="212">
        <v>120536</v>
      </c>
      <c r="AE1337" t="s">
        <v>1251</v>
      </c>
    </row>
    <row r="1338" spans="30:31" ht="12.75">
      <c r="AD1338" s="212">
        <v>120537</v>
      </c>
      <c r="AE1338" t="s">
        <v>1252</v>
      </c>
    </row>
    <row r="1339" spans="30:31" ht="12.75">
      <c r="AD1339" s="212">
        <v>120538</v>
      </c>
      <c r="AE1339" t="s">
        <v>1253</v>
      </c>
    </row>
    <row r="1340" spans="30:31" ht="12.75">
      <c r="AD1340" s="212">
        <v>120539</v>
      </c>
      <c r="AE1340" t="s">
        <v>1254</v>
      </c>
    </row>
    <row r="1341" spans="30:31" ht="12.75">
      <c r="AD1341" s="212">
        <v>120540</v>
      </c>
      <c r="AE1341" t="s">
        <v>1255</v>
      </c>
    </row>
    <row r="1342" spans="30:31" ht="12.75">
      <c r="AD1342" s="212">
        <v>120541</v>
      </c>
      <c r="AE1342" t="s">
        <v>1256</v>
      </c>
    </row>
    <row r="1343" spans="30:31" ht="12.75">
      <c r="AD1343" s="212">
        <v>120542</v>
      </c>
      <c r="AE1343" t="s">
        <v>1257</v>
      </c>
    </row>
    <row r="1344" spans="30:31" ht="12.75">
      <c r="AD1344" s="212">
        <v>120543</v>
      </c>
      <c r="AE1344" t="s">
        <v>1258</v>
      </c>
    </row>
    <row r="1345" spans="30:31" ht="12.75">
      <c r="AD1345" s="212">
        <v>120544</v>
      </c>
      <c r="AE1345" t="s">
        <v>1259</v>
      </c>
    </row>
    <row r="1346" spans="30:31" ht="12.75">
      <c r="AD1346" s="212">
        <v>120545</v>
      </c>
      <c r="AE1346" t="s">
        <v>1260</v>
      </c>
    </row>
    <row r="1347" spans="30:31" ht="12.75">
      <c r="AD1347" s="212">
        <v>120546</v>
      </c>
      <c r="AE1347" t="s">
        <v>1261</v>
      </c>
    </row>
    <row r="1348" spans="30:31" ht="12.75">
      <c r="AD1348" s="212">
        <v>120547</v>
      </c>
      <c r="AE1348" t="s">
        <v>1262</v>
      </c>
    </row>
    <row r="1349" spans="30:31" ht="12.75">
      <c r="AD1349" s="212">
        <v>120548</v>
      </c>
      <c r="AE1349" t="s">
        <v>1263</v>
      </c>
    </row>
    <row r="1350" spans="30:31" ht="12.75">
      <c r="AD1350" s="212">
        <v>120549</v>
      </c>
      <c r="AE1350" t="s">
        <v>1264</v>
      </c>
    </row>
    <row r="1351" spans="30:31" ht="12.75">
      <c r="AD1351" s="212">
        <v>120550</v>
      </c>
      <c r="AE1351" t="s">
        <v>1265</v>
      </c>
    </row>
    <row r="1352" spans="30:31" ht="12.75">
      <c r="AD1352" s="212">
        <v>120551</v>
      </c>
      <c r="AE1352" t="s">
        <v>1266</v>
      </c>
    </row>
    <row r="1353" spans="30:31" ht="12.75">
      <c r="AD1353" s="212">
        <v>120552</v>
      </c>
      <c r="AE1353" t="s">
        <v>1267</v>
      </c>
    </row>
    <row r="1354" spans="30:31" ht="12.75">
      <c r="AD1354" s="212">
        <v>120553</v>
      </c>
      <c r="AE1354" t="s">
        <v>1268</v>
      </c>
    </row>
    <row r="1355" spans="30:31" ht="12.75">
      <c r="AD1355" s="212">
        <v>120554</v>
      </c>
      <c r="AE1355" t="s">
        <v>1269</v>
      </c>
    </row>
    <row r="1356" spans="30:31" ht="12.75">
      <c r="AD1356" s="212">
        <v>120555</v>
      </c>
      <c r="AE1356" t="s">
        <v>1270</v>
      </c>
    </row>
    <row r="1357" spans="30:31" ht="12.75">
      <c r="AD1357" s="212">
        <v>120556</v>
      </c>
      <c r="AE1357" t="s">
        <v>1271</v>
      </c>
    </row>
    <row r="1358" spans="30:31" ht="12.75">
      <c r="AD1358" s="212">
        <v>120557</v>
      </c>
      <c r="AE1358" t="s">
        <v>1272</v>
      </c>
    </row>
    <row r="1359" spans="30:31" ht="12.75">
      <c r="AD1359" s="212">
        <v>120558</v>
      </c>
      <c r="AE1359" t="s">
        <v>1273</v>
      </c>
    </row>
    <row r="1360" spans="30:31" ht="12.75">
      <c r="AD1360" s="212">
        <v>120559</v>
      </c>
      <c r="AE1360" t="s">
        <v>1274</v>
      </c>
    </row>
    <row r="1361" spans="30:31" ht="12.75">
      <c r="AD1361" s="212">
        <v>120560</v>
      </c>
      <c r="AE1361" t="s">
        <v>1275</v>
      </c>
    </row>
    <row r="1362" spans="30:31" ht="12.75">
      <c r="AD1362" s="212">
        <v>120561</v>
      </c>
      <c r="AE1362" t="s">
        <v>1276</v>
      </c>
    </row>
    <row r="1363" spans="30:31" ht="12.75">
      <c r="AD1363" s="212">
        <v>120562</v>
      </c>
      <c r="AE1363" t="s">
        <v>1277</v>
      </c>
    </row>
    <row r="1364" spans="30:31" ht="12.75">
      <c r="AD1364" s="212">
        <v>120563</v>
      </c>
      <c r="AE1364" t="s">
        <v>1278</v>
      </c>
    </row>
    <row r="1365" spans="30:31" ht="12.75">
      <c r="AD1365" s="212">
        <v>120564</v>
      </c>
      <c r="AE1365" t="s">
        <v>1279</v>
      </c>
    </row>
    <row r="1366" spans="30:31" ht="12.75">
      <c r="AD1366" s="212">
        <v>120565</v>
      </c>
      <c r="AE1366" t="s">
        <v>1280</v>
      </c>
    </row>
    <row r="1367" spans="30:31" ht="12.75">
      <c r="AD1367" s="212">
        <v>120566</v>
      </c>
      <c r="AE1367" t="s">
        <v>1281</v>
      </c>
    </row>
    <row r="1368" spans="30:31" ht="12.75">
      <c r="AD1368" s="212">
        <v>120567</v>
      </c>
      <c r="AE1368" t="s">
        <v>1282</v>
      </c>
    </row>
    <row r="1369" spans="30:31" ht="12.75">
      <c r="AD1369" s="212">
        <v>120568</v>
      </c>
      <c r="AE1369" t="s">
        <v>1283</v>
      </c>
    </row>
    <row r="1370" spans="30:31" ht="12.75">
      <c r="AD1370" s="212">
        <v>120569</v>
      </c>
      <c r="AE1370" t="s">
        <v>1284</v>
      </c>
    </row>
    <row r="1371" spans="30:31" ht="12.75">
      <c r="AD1371" s="212">
        <v>120570</v>
      </c>
      <c r="AE1371" t="s">
        <v>1285</v>
      </c>
    </row>
    <row r="1372" spans="30:31" ht="12.75">
      <c r="AD1372" s="212">
        <v>120571</v>
      </c>
      <c r="AE1372" t="s">
        <v>1286</v>
      </c>
    </row>
    <row r="1373" spans="30:31" ht="12.75">
      <c r="AD1373" s="212">
        <v>120572</v>
      </c>
      <c r="AE1373" t="s">
        <v>1287</v>
      </c>
    </row>
    <row r="1374" spans="30:31" ht="12.75">
      <c r="AD1374" s="212">
        <v>120573</v>
      </c>
      <c r="AE1374" t="s">
        <v>1288</v>
      </c>
    </row>
    <row r="1375" spans="30:31" ht="12.75">
      <c r="AD1375" s="212">
        <v>120574</v>
      </c>
      <c r="AE1375" t="s">
        <v>1289</v>
      </c>
    </row>
    <row r="1376" spans="30:31" ht="12.75">
      <c r="AD1376" s="212">
        <v>120575</v>
      </c>
      <c r="AE1376" t="s">
        <v>1290</v>
      </c>
    </row>
    <row r="1377" spans="30:31" ht="12.75">
      <c r="AD1377" s="212">
        <v>120576</v>
      </c>
      <c r="AE1377" t="s">
        <v>1291</v>
      </c>
    </row>
    <row r="1378" spans="30:31" ht="12.75">
      <c r="AD1378" s="212">
        <v>120577</v>
      </c>
      <c r="AE1378" t="s">
        <v>1292</v>
      </c>
    </row>
    <row r="1379" spans="30:31" ht="12.75">
      <c r="AD1379" s="212">
        <v>120578</v>
      </c>
      <c r="AE1379" t="s">
        <v>1293</v>
      </c>
    </row>
    <row r="1380" spans="30:31" ht="12.75">
      <c r="AD1380" s="212">
        <v>120579</v>
      </c>
      <c r="AE1380" t="s">
        <v>1294</v>
      </c>
    </row>
    <row r="1381" spans="30:31" ht="12.75">
      <c r="AD1381" s="212">
        <v>120580</v>
      </c>
      <c r="AE1381" t="s">
        <v>1295</v>
      </c>
    </row>
    <row r="1382" spans="30:31" ht="12.75">
      <c r="AD1382" s="212">
        <v>120581</v>
      </c>
      <c r="AE1382" t="s">
        <v>1296</v>
      </c>
    </row>
    <row r="1383" spans="30:31" ht="12.75">
      <c r="AD1383" s="212">
        <v>120582</v>
      </c>
      <c r="AE1383" t="s">
        <v>1297</v>
      </c>
    </row>
    <row r="1384" spans="30:31" ht="12.75">
      <c r="AD1384" s="212">
        <v>120583</v>
      </c>
      <c r="AE1384" t="s">
        <v>1298</v>
      </c>
    </row>
    <row r="1385" spans="30:31" ht="12.75">
      <c r="AD1385" s="212">
        <v>120584</v>
      </c>
      <c r="AE1385" t="s">
        <v>1299</v>
      </c>
    </row>
    <row r="1386" spans="30:31" ht="12.75">
      <c r="AD1386" s="212">
        <v>120585</v>
      </c>
      <c r="AE1386" t="s">
        <v>1300</v>
      </c>
    </row>
    <row r="1387" spans="30:31" ht="12.75">
      <c r="AD1387" s="212">
        <v>120586</v>
      </c>
      <c r="AE1387" t="s">
        <v>1301</v>
      </c>
    </row>
    <row r="1388" spans="30:31" ht="12.75">
      <c r="AD1388" s="212">
        <v>120587</v>
      </c>
      <c r="AE1388" t="s">
        <v>1302</v>
      </c>
    </row>
    <row r="1389" spans="30:31" ht="12.75">
      <c r="AD1389" s="212">
        <v>120588</v>
      </c>
      <c r="AE1389" t="s">
        <v>1303</v>
      </c>
    </row>
    <row r="1390" spans="30:31" ht="12.75">
      <c r="AD1390" s="212">
        <v>120589</v>
      </c>
      <c r="AE1390" t="s">
        <v>1304</v>
      </c>
    </row>
    <row r="1391" spans="30:31" ht="12.75">
      <c r="AD1391" s="212">
        <v>120590</v>
      </c>
      <c r="AE1391" t="s">
        <v>1305</v>
      </c>
    </row>
    <row r="1392" spans="30:31" ht="12.75">
      <c r="AD1392" s="212">
        <v>120591</v>
      </c>
      <c r="AE1392" t="s">
        <v>1306</v>
      </c>
    </row>
    <row r="1393" spans="30:31" ht="12.75">
      <c r="AD1393" s="212">
        <v>120592</v>
      </c>
      <c r="AE1393" t="s">
        <v>1307</v>
      </c>
    </row>
    <row r="1394" spans="30:31" ht="12.75">
      <c r="AD1394" s="212">
        <v>120593</v>
      </c>
      <c r="AE1394" t="s">
        <v>1308</v>
      </c>
    </row>
    <row r="1395" spans="30:31" ht="12.75">
      <c r="AD1395" s="212">
        <v>120594</v>
      </c>
      <c r="AE1395" t="s">
        <v>1309</v>
      </c>
    </row>
    <row r="1396" spans="30:31" ht="12.75">
      <c r="AD1396" s="212">
        <v>120595</v>
      </c>
      <c r="AE1396" t="s">
        <v>1310</v>
      </c>
    </row>
    <row r="1397" spans="30:31" ht="12.75">
      <c r="AD1397" s="212">
        <v>120596</v>
      </c>
      <c r="AE1397" t="s">
        <v>1311</v>
      </c>
    </row>
    <row r="1398" spans="30:31" ht="12.75">
      <c r="AD1398" s="212">
        <v>120597</v>
      </c>
      <c r="AE1398" t="s">
        <v>1312</v>
      </c>
    </row>
    <row r="1399" spans="30:31" ht="12.75">
      <c r="AD1399" s="212">
        <v>120598</v>
      </c>
      <c r="AE1399" t="s">
        <v>1313</v>
      </c>
    </row>
    <row r="1400" spans="30:31" ht="12.75">
      <c r="AD1400" s="212">
        <v>120599</v>
      </c>
      <c r="AE1400" t="s">
        <v>1314</v>
      </c>
    </row>
    <row r="1401" spans="30:31" ht="12.75">
      <c r="AD1401" s="212">
        <v>120600</v>
      </c>
      <c r="AE1401" t="s">
        <v>1315</v>
      </c>
    </row>
    <row r="1402" spans="30:31" ht="12.75">
      <c r="AD1402" s="212">
        <v>120601</v>
      </c>
      <c r="AE1402" t="s">
        <v>1316</v>
      </c>
    </row>
    <row r="1403" spans="30:31" ht="12.75">
      <c r="AD1403" s="212">
        <v>120602</v>
      </c>
      <c r="AE1403" t="s">
        <v>1317</v>
      </c>
    </row>
    <row r="1404" spans="30:31" ht="12.75">
      <c r="AD1404" s="212">
        <v>120603</v>
      </c>
      <c r="AE1404" t="s">
        <v>1318</v>
      </c>
    </row>
    <row r="1405" spans="30:31" ht="12.75">
      <c r="AD1405" s="212">
        <v>120604</v>
      </c>
      <c r="AE1405" t="s">
        <v>1319</v>
      </c>
    </row>
    <row r="1406" spans="30:31" ht="12.75">
      <c r="AD1406" s="212">
        <v>120605</v>
      </c>
      <c r="AE1406" t="s">
        <v>936</v>
      </c>
    </row>
    <row r="1407" spans="30:31" ht="12.75">
      <c r="AD1407" s="212">
        <v>120606</v>
      </c>
      <c r="AE1407" t="s">
        <v>1320</v>
      </c>
    </row>
    <row r="1408" spans="30:31" ht="12.75">
      <c r="AD1408" s="212">
        <v>120607</v>
      </c>
      <c r="AE1408" t="s">
        <v>1321</v>
      </c>
    </row>
    <row r="1409" spans="30:31" ht="12.75">
      <c r="AD1409" s="212">
        <v>120608</v>
      </c>
      <c r="AE1409" t="s">
        <v>1322</v>
      </c>
    </row>
    <row r="1410" spans="30:31" ht="12.75">
      <c r="AD1410" s="212">
        <v>120609</v>
      </c>
      <c r="AE1410" t="s">
        <v>1323</v>
      </c>
    </row>
    <row r="1411" spans="30:31" ht="12.75">
      <c r="AD1411" s="212">
        <v>120610</v>
      </c>
      <c r="AE1411" t="s">
        <v>1324</v>
      </c>
    </row>
    <row r="1412" spans="30:31" ht="12.75">
      <c r="AD1412" s="212">
        <v>120611</v>
      </c>
      <c r="AE1412" t="s">
        <v>1325</v>
      </c>
    </row>
    <row r="1413" spans="30:31" ht="12.75">
      <c r="AD1413" s="212">
        <v>120612</v>
      </c>
      <c r="AE1413" t="s">
        <v>1326</v>
      </c>
    </row>
    <row r="1414" spans="30:31" ht="12.75">
      <c r="AD1414" s="212">
        <v>120613</v>
      </c>
      <c r="AE1414" t="s">
        <v>1327</v>
      </c>
    </row>
    <row r="1415" spans="30:31" ht="12.75">
      <c r="AD1415" s="212">
        <v>120614</v>
      </c>
      <c r="AE1415" t="s">
        <v>1328</v>
      </c>
    </row>
    <row r="1416" spans="30:31" ht="12.75">
      <c r="AD1416" s="212">
        <v>120615</v>
      </c>
      <c r="AE1416" t="s">
        <v>1329</v>
      </c>
    </row>
    <row r="1417" spans="30:31" ht="12.75">
      <c r="AD1417" s="212">
        <v>120616</v>
      </c>
      <c r="AE1417" t="s">
        <v>1330</v>
      </c>
    </row>
    <row r="1418" spans="30:31" ht="12.75">
      <c r="AD1418" s="212">
        <v>120617</v>
      </c>
      <c r="AE1418" t="s">
        <v>1331</v>
      </c>
    </row>
    <row r="1419" spans="30:31" ht="12.75">
      <c r="AD1419" s="212">
        <v>120618</v>
      </c>
      <c r="AE1419" t="s">
        <v>1332</v>
      </c>
    </row>
    <row r="1420" spans="30:31" ht="12.75">
      <c r="AD1420" s="212">
        <v>120619</v>
      </c>
      <c r="AE1420" t="s">
        <v>1187</v>
      </c>
    </row>
    <row r="1421" spans="30:31" ht="12.75">
      <c r="AD1421" s="212">
        <v>120620</v>
      </c>
      <c r="AE1421" t="s">
        <v>1333</v>
      </c>
    </row>
    <row r="1422" spans="30:31" ht="12.75">
      <c r="AD1422" s="212">
        <v>120621</v>
      </c>
      <c r="AE1422" t="s">
        <v>1334</v>
      </c>
    </row>
    <row r="1423" spans="30:31" ht="12.75">
      <c r="AD1423" s="212">
        <v>120622</v>
      </c>
      <c r="AE1423" t="s">
        <v>1335</v>
      </c>
    </row>
    <row r="1424" spans="30:31" ht="12.75">
      <c r="AD1424" s="212">
        <v>120623</v>
      </c>
      <c r="AE1424" t="s">
        <v>1336</v>
      </c>
    </row>
    <row r="1425" spans="30:31" ht="12.75">
      <c r="AD1425" s="212">
        <v>120624</v>
      </c>
      <c r="AE1425" t="s">
        <v>1337</v>
      </c>
    </row>
    <row r="1426" spans="30:31" ht="12.75">
      <c r="AD1426" s="212">
        <v>120625</v>
      </c>
      <c r="AE1426" t="s">
        <v>1338</v>
      </c>
    </row>
    <row r="1427" spans="30:31" ht="12.75">
      <c r="AD1427" s="212">
        <v>120626</v>
      </c>
      <c r="AE1427" t="s">
        <v>1339</v>
      </c>
    </row>
    <row r="1428" spans="30:31" ht="12.75">
      <c r="AD1428" s="212">
        <v>120627</v>
      </c>
      <c r="AE1428" t="s">
        <v>1340</v>
      </c>
    </row>
    <row r="1429" spans="30:31" ht="12.75">
      <c r="AD1429" s="212">
        <v>120628</v>
      </c>
      <c r="AE1429" t="s">
        <v>1341</v>
      </c>
    </row>
    <row r="1430" spans="30:31" ht="12.75">
      <c r="AD1430" s="212">
        <v>120629</v>
      </c>
      <c r="AE1430" t="s">
        <v>1342</v>
      </c>
    </row>
    <row r="1431" spans="30:31" ht="12.75">
      <c r="AD1431" s="212">
        <v>120630</v>
      </c>
      <c r="AE1431" t="s">
        <v>1343</v>
      </c>
    </row>
    <row r="1432" spans="30:31" ht="12.75">
      <c r="AD1432" s="212">
        <v>120631</v>
      </c>
      <c r="AE1432" t="s">
        <v>1344</v>
      </c>
    </row>
    <row r="1433" spans="30:31" ht="12.75">
      <c r="AD1433" s="212">
        <v>120632</v>
      </c>
      <c r="AE1433" t="s">
        <v>1345</v>
      </c>
    </row>
    <row r="1434" spans="30:31" ht="12.75">
      <c r="AD1434" s="212">
        <v>120633</v>
      </c>
      <c r="AE1434" t="s">
        <v>1346</v>
      </c>
    </row>
    <row r="1435" spans="30:31" ht="12.75">
      <c r="AD1435" s="212">
        <v>120634</v>
      </c>
      <c r="AE1435" t="s">
        <v>1347</v>
      </c>
    </row>
    <row r="1436" spans="30:31" ht="12.75">
      <c r="AD1436" s="212">
        <v>120635</v>
      </c>
      <c r="AE1436" t="s">
        <v>1348</v>
      </c>
    </row>
    <row r="1437" spans="30:31" ht="12.75">
      <c r="AD1437" s="212">
        <v>120636</v>
      </c>
      <c r="AE1437" t="s">
        <v>1349</v>
      </c>
    </row>
    <row r="1438" spans="30:31" ht="12.75">
      <c r="AD1438" s="212">
        <v>120637</v>
      </c>
      <c r="AE1438" t="s">
        <v>1350</v>
      </c>
    </row>
    <row r="1439" spans="30:31" ht="12.75">
      <c r="AD1439" s="212">
        <v>120638</v>
      </c>
      <c r="AE1439" t="s">
        <v>1351</v>
      </c>
    </row>
    <row r="1440" spans="30:31" ht="12.75">
      <c r="AD1440" s="212">
        <v>120639</v>
      </c>
      <c r="AE1440" t="s">
        <v>1352</v>
      </c>
    </row>
    <row r="1441" spans="30:31" ht="12.75">
      <c r="AD1441" s="212">
        <v>120640</v>
      </c>
      <c r="AE1441" t="s">
        <v>1353</v>
      </c>
    </row>
    <row r="1442" spans="30:31" ht="12.75">
      <c r="AD1442" s="212">
        <v>120641</v>
      </c>
      <c r="AE1442" t="s">
        <v>1354</v>
      </c>
    </row>
    <row r="1443" spans="30:31" ht="12.75">
      <c r="AD1443" s="212">
        <v>120642</v>
      </c>
      <c r="AE1443" t="s">
        <v>1355</v>
      </c>
    </row>
    <row r="1444" spans="30:31" ht="12.75">
      <c r="AD1444" s="212">
        <v>120643</v>
      </c>
      <c r="AE1444" t="s">
        <v>1356</v>
      </c>
    </row>
    <row r="1445" spans="30:31" ht="12.75">
      <c r="AD1445" s="212">
        <v>120644</v>
      </c>
      <c r="AE1445" t="s">
        <v>1357</v>
      </c>
    </row>
    <row r="1446" spans="30:31" ht="12.75">
      <c r="AD1446" s="212">
        <v>120645</v>
      </c>
      <c r="AE1446" t="s">
        <v>1358</v>
      </c>
    </row>
    <row r="1447" spans="30:31" ht="12.75">
      <c r="AD1447" s="212">
        <v>120646</v>
      </c>
      <c r="AE1447" t="s">
        <v>1359</v>
      </c>
    </row>
    <row r="1448" spans="30:31" ht="12.75">
      <c r="AD1448" s="212">
        <v>120647</v>
      </c>
      <c r="AE1448" t="s">
        <v>1360</v>
      </c>
    </row>
    <row r="1449" spans="30:31" ht="12.75">
      <c r="AD1449" s="212">
        <v>120648</v>
      </c>
      <c r="AE1449" t="s">
        <v>1361</v>
      </c>
    </row>
    <row r="1450" spans="30:31" ht="12.75">
      <c r="AD1450" s="212">
        <v>120649</v>
      </c>
      <c r="AE1450" t="s">
        <v>1362</v>
      </c>
    </row>
    <row r="1451" spans="30:31" ht="12.75">
      <c r="AD1451" s="212">
        <v>120650</v>
      </c>
      <c r="AE1451" t="s">
        <v>1363</v>
      </c>
    </row>
    <row r="1452" spans="30:31" ht="12.75">
      <c r="AD1452" s="212">
        <v>120651</v>
      </c>
      <c r="AE1452" t="s">
        <v>1364</v>
      </c>
    </row>
    <row r="1453" spans="30:31" ht="12.75">
      <c r="AD1453" s="212">
        <v>120652</v>
      </c>
      <c r="AE1453" t="s">
        <v>1365</v>
      </c>
    </row>
    <row r="1454" spans="30:31" ht="12.75">
      <c r="AD1454" s="212">
        <v>120653</v>
      </c>
      <c r="AE1454" t="s">
        <v>1235</v>
      </c>
    </row>
    <row r="1455" spans="30:31" ht="12.75">
      <c r="AD1455" s="212">
        <v>120654</v>
      </c>
      <c r="AE1455" t="s">
        <v>1366</v>
      </c>
    </row>
    <row r="1456" spans="30:31" ht="12.75">
      <c r="AD1456" s="212">
        <v>120655</v>
      </c>
      <c r="AE1456" t="s">
        <v>1367</v>
      </c>
    </row>
    <row r="1457" spans="30:31" ht="12.75">
      <c r="AD1457" s="212">
        <v>120656</v>
      </c>
      <c r="AE1457" t="s">
        <v>1368</v>
      </c>
    </row>
    <row r="1458" spans="30:31" ht="12.75">
      <c r="AD1458" s="212">
        <v>120657</v>
      </c>
      <c r="AE1458" t="s">
        <v>1369</v>
      </c>
    </row>
    <row r="1459" spans="30:31" ht="12.75">
      <c r="AD1459" s="212">
        <v>120658</v>
      </c>
      <c r="AE1459" t="s">
        <v>1370</v>
      </c>
    </row>
    <row r="1460" spans="30:31" ht="12.75">
      <c r="AD1460" s="212">
        <v>120659</v>
      </c>
      <c r="AE1460" t="s">
        <v>1371</v>
      </c>
    </row>
    <row r="1461" spans="30:31" ht="12.75">
      <c r="AD1461" s="212">
        <v>120660</v>
      </c>
      <c r="AE1461" t="s">
        <v>1372</v>
      </c>
    </row>
    <row r="1462" spans="30:31" ht="12.75">
      <c r="AD1462" s="212">
        <v>120661</v>
      </c>
      <c r="AE1462" t="s">
        <v>1373</v>
      </c>
    </row>
    <row r="1463" spans="30:31" ht="12.75">
      <c r="AD1463" s="212">
        <v>120662</v>
      </c>
      <c r="AE1463" t="s">
        <v>1374</v>
      </c>
    </row>
    <row r="1464" spans="30:31" ht="12.75">
      <c r="AD1464" s="212">
        <v>120663</v>
      </c>
      <c r="AE1464" t="s">
        <v>1375</v>
      </c>
    </row>
    <row r="1465" spans="30:31" ht="12.75">
      <c r="AD1465" s="212">
        <v>120664</v>
      </c>
      <c r="AE1465" t="s">
        <v>1376</v>
      </c>
    </row>
    <row r="1466" spans="30:31" ht="12.75">
      <c r="AD1466" s="212">
        <v>120665</v>
      </c>
      <c r="AE1466" t="s">
        <v>1377</v>
      </c>
    </row>
    <row r="1467" spans="30:31" ht="12.75">
      <c r="AD1467" s="212">
        <v>120666</v>
      </c>
      <c r="AE1467" t="s">
        <v>1378</v>
      </c>
    </row>
    <row r="1468" spans="30:31" ht="12.75">
      <c r="AD1468" s="212">
        <v>120667</v>
      </c>
      <c r="AE1468" t="s">
        <v>1379</v>
      </c>
    </row>
    <row r="1469" spans="30:31" ht="12.75">
      <c r="AD1469" s="212">
        <v>120668</v>
      </c>
      <c r="AE1469" t="s">
        <v>1380</v>
      </c>
    </row>
    <row r="1470" spans="30:31" ht="12.75">
      <c r="AD1470" s="212">
        <v>120669</v>
      </c>
      <c r="AE1470" t="s">
        <v>1381</v>
      </c>
    </row>
    <row r="1471" spans="30:31" ht="12.75">
      <c r="AD1471" s="212">
        <v>120670</v>
      </c>
      <c r="AE1471" t="s">
        <v>1382</v>
      </c>
    </row>
    <row r="1472" spans="30:31" ht="12.75">
      <c r="AD1472" s="212">
        <v>120671</v>
      </c>
      <c r="AE1472" t="s">
        <v>1383</v>
      </c>
    </row>
    <row r="1473" spans="30:31" ht="12.75">
      <c r="AD1473" s="212">
        <v>120672</v>
      </c>
      <c r="AE1473" t="s">
        <v>1384</v>
      </c>
    </row>
    <row r="1474" spans="30:31" ht="12.75">
      <c r="AD1474" s="212">
        <v>120673</v>
      </c>
      <c r="AE1474" t="s">
        <v>1385</v>
      </c>
    </row>
    <row r="1475" spans="30:31" ht="12.75">
      <c r="AD1475" s="212">
        <v>120674</v>
      </c>
      <c r="AE1475" t="s">
        <v>1386</v>
      </c>
    </row>
    <row r="1476" spans="30:31" ht="12.75">
      <c r="AD1476" s="212">
        <v>120675</v>
      </c>
      <c r="AE1476" t="s">
        <v>1387</v>
      </c>
    </row>
    <row r="1477" spans="30:31" ht="12.75">
      <c r="AD1477" s="212">
        <v>120676</v>
      </c>
      <c r="AE1477" t="s">
        <v>1388</v>
      </c>
    </row>
    <row r="1478" spans="30:31" ht="12.75">
      <c r="AD1478" s="212">
        <v>120677</v>
      </c>
      <c r="AE1478" t="s">
        <v>1389</v>
      </c>
    </row>
    <row r="1479" spans="30:31" ht="12.75">
      <c r="AD1479" s="212">
        <v>120678</v>
      </c>
      <c r="AE1479" t="s">
        <v>1390</v>
      </c>
    </row>
    <row r="1480" spans="30:31" ht="12.75">
      <c r="AD1480" s="212">
        <v>120679</v>
      </c>
      <c r="AE1480" t="s">
        <v>1391</v>
      </c>
    </row>
    <row r="1481" spans="30:31" ht="12.75">
      <c r="AD1481" s="212">
        <v>120680</v>
      </c>
      <c r="AE1481" t="s">
        <v>1392</v>
      </c>
    </row>
    <row r="1482" spans="30:31" ht="12.75">
      <c r="AD1482" s="212">
        <v>120681</v>
      </c>
      <c r="AE1482" t="s">
        <v>1393</v>
      </c>
    </row>
    <row r="1483" spans="30:31" ht="12.75">
      <c r="AD1483" s="212">
        <v>120682</v>
      </c>
      <c r="AE1483" t="s">
        <v>1394</v>
      </c>
    </row>
    <row r="1484" spans="30:31" ht="12.75">
      <c r="AD1484" s="212">
        <v>120683</v>
      </c>
      <c r="AE1484" t="s">
        <v>1395</v>
      </c>
    </row>
    <row r="1485" spans="30:31" ht="12.75">
      <c r="AD1485" s="212">
        <v>120684</v>
      </c>
      <c r="AE1485" t="s">
        <v>1396</v>
      </c>
    </row>
    <row r="1486" spans="30:31" ht="12.75">
      <c r="AD1486" s="212">
        <v>120685</v>
      </c>
      <c r="AE1486" t="s">
        <v>1397</v>
      </c>
    </row>
    <row r="1487" spans="30:31" ht="12.75">
      <c r="AD1487" s="212">
        <v>120686</v>
      </c>
      <c r="AE1487" t="s">
        <v>1398</v>
      </c>
    </row>
    <row r="1488" spans="30:31" ht="12.75">
      <c r="AD1488" s="212">
        <v>120687</v>
      </c>
      <c r="AE1488" t="s">
        <v>1399</v>
      </c>
    </row>
    <row r="1489" spans="30:31" ht="12.75">
      <c r="AD1489" s="212">
        <v>120688</v>
      </c>
      <c r="AE1489" t="s">
        <v>1400</v>
      </c>
    </row>
    <row r="1490" spans="30:31" ht="12.75">
      <c r="AD1490" s="212">
        <v>120689</v>
      </c>
      <c r="AE1490" t="s">
        <v>1401</v>
      </c>
    </row>
    <row r="1491" spans="30:31" ht="12.75">
      <c r="AD1491" s="212">
        <v>120690</v>
      </c>
      <c r="AE1491" t="s">
        <v>1402</v>
      </c>
    </row>
    <row r="1492" spans="30:31" ht="12.75">
      <c r="AD1492" s="212">
        <v>120691</v>
      </c>
      <c r="AE1492" t="s">
        <v>1403</v>
      </c>
    </row>
    <row r="1493" spans="30:31" ht="12.75">
      <c r="AD1493" s="212">
        <v>120692</v>
      </c>
      <c r="AE1493" t="s">
        <v>1404</v>
      </c>
    </row>
    <row r="1494" spans="30:31" ht="12.75">
      <c r="AD1494" s="212">
        <v>120693</v>
      </c>
      <c r="AE1494" t="s">
        <v>1405</v>
      </c>
    </row>
    <row r="1495" spans="30:31" ht="12.75">
      <c r="AD1495" s="212">
        <v>120694</v>
      </c>
      <c r="AE1495" t="s">
        <v>1406</v>
      </c>
    </row>
    <row r="1496" spans="30:31" ht="12.75">
      <c r="AD1496" s="212">
        <v>120695</v>
      </c>
      <c r="AE1496" t="s">
        <v>1407</v>
      </c>
    </row>
    <row r="1497" spans="30:31" ht="12.75">
      <c r="AD1497" s="212">
        <v>120696</v>
      </c>
      <c r="AE1497" t="s">
        <v>1408</v>
      </c>
    </row>
    <row r="1498" spans="30:31" ht="12.75">
      <c r="AD1498" s="212">
        <v>120697</v>
      </c>
      <c r="AE1498" t="s">
        <v>1409</v>
      </c>
    </row>
    <row r="1499" spans="30:31" ht="12.75">
      <c r="AD1499" s="212">
        <v>120698</v>
      </c>
      <c r="AE1499" t="s">
        <v>1410</v>
      </c>
    </row>
    <row r="1500" spans="30:31" ht="12.75">
      <c r="AD1500" s="212">
        <v>120699</v>
      </c>
      <c r="AE1500" t="s">
        <v>1411</v>
      </c>
    </row>
    <row r="1501" spans="30:31" ht="12.75">
      <c r="AD1501" s="212">
        <v>120700</v>
      </c>
      <c r="AE1501" t="s">
        <v>1412</v>
      </c>
    </row>
    <row r="1502" spans="30:31" ht="12.75">
      <c r="AD1502" s="212">
        <v>120701</v>
      </c>
      <c r="AE1502" t="s">
        <v>1413</v>
      </c>
    </row>
    <row r="1503" spans="30:31" ht="12.75">
      <c r="AD1503" s="212">
        <v>120702</v>
      </c>
      <c r="AE1503" t="s">
        <v>1414</v>
      </c>
    </row>
    <row r="1504" spans="30:31" ht="12.75">
      <c r="AD1504" s="212">
        <v>120703</v>
      </c>
      <c r="AE1504" t="s">
        <v>1415</v>
      </c>
    </row>
    <row r="1505" spans="30:31" ht="12.75">
      <c r="AD1505" s="212">
        <v>120704</v>
      </c>
      <c r="AE1505" t="s">
        <v>1416</v>
      </c>
    </row>
    <row r="1506" spans="30:31" ht="12.75">
      <c r="AD1506" s="212">
        <v>120705</v>
      </c>
      <c r="AE1506" t="s">
        <v>1417</v>
      </c>
    </row>
    <row r="1507" spans="30:31" ht="12.75">
      <c r="AD1507" s="212">
        <v>120706</v>
      </c>
      <c r="AE1507" t="s">
        <v>1418</v>
      </c>
    </row>
    <row r="1508" spans="30:31" ht="12.75">
      <c r="AD1508" s="212">
        <v>120707</v>
      </c>
      <c r="AE1508" t="s">
        <v>1419</v>
      </c>
    </row>
    <row r="1509" spans="30:31" ht="12.75">
      <c r="AD1509" s="212">
        <v>120708</v>
      </c>
      <c r="AE1509" t="s">
        <v>1420</v>
      </c>
    </row>
    <row r="1510" spans="30:31" ht="12.75">
      <c r="AD1510" s="212">
        <v>120709</v>
      </c>
      <c r="AE1510" t="s">
        <v>1421</v>
      </c>
    </row>
    <row r="1511" spans="30:31" ht="12.75">
      <c r="AD1511" s="212">
        <v>120710</v>
      </c>
      <c r="AE1511" t="s">
        <v>1422</v>
      </c>
    </row>
    <row r="1512" spans="30:31" ht="12.75">
      <c r="AD1512" s="212">
        <v>120711</v>
      </c>
      <c r="AE1512" t="s">
        <v>1423</v>
      </c>
    </row>
    <row r="1513" spans="30:31" ht="12.75">
      <c r="AD1513" s="212">
        <v>120712</v>
      </c>
      <c r="AE1513" t="s">
        <v>1424</v>
      </c>
    </row>
    <row r="1514" spans="30:31" ht="12.75">
      <c r="AD1514" s="212">
        <v>120713</v>
      </c>
      <c r="AE1514" t="s">
        <v>1425</v>
      </c>
    </row>
    <row r="1515" spans="30:31" ht="12.75">
      <c r="AD1515" s="212">
        <v>120714</v>
      </c>
      <c r="AE1515" t="s">
        <v>1426</v>
      </c>
    </row>
    <row r="1516" spans="30:31" ht="12.75">
      <c r="AD1516" s="212">
        <v>120715</v>
      </c>
      <c r="AE1516" t="s">
        <v>1427</v>
      </c>
    </row>
    <row r="1517" spans="30:31" ht="12.75">
      <c r="AD1517" s="212">
        <v>120716</v>
      </c>
      <c r="AE1517" t="s">
        <v>1428</v>
      </c>
    </row>
    <row r="1518" spans="30:31" ht="12.75">
      <c r="AD1518" s="212">
        <v>120717</v>
      </c>
      <c r="AE1518" t="s">
        <v>1429</v>
      </c>
    </row>
    <row r="1519" spans="30:31" ht="12.75">
      <c r="AD1519" s="212">
        <v>120718</v>
      </c>
      <c r="AE1519" t="s">
        <v>1430</v>
      </c>
    </row>
    <row r="1520" spans="30:31" ht="12.75">
      <c r="AD1520" s="212">
        <v>120719</v>
      </c>
      <c r="AE1520" t="s">
        <v>1431</v>
      </c>
    </row>
    <row r="1521" spans="30:31" ht="12.75">
      <c r="AD1521" s="212">
        <v>120720</v>
      </c>
      <c r="AE1521" t="s">
        <v>1432</v>
      </c>
    </row>
    <row r="1522" spans="30:31" ht="12.75">
      <c r="AD1522" s="212">
        <v>120721</v>
      </c>
      <c r="AE1522" t="s">
        <v>1433</v>
      </c>
    </row>
    <row r="1523" spans="30:31" ht="12.75">
      <c r="AD1523" s="212">
        <v>120722</v>
      </c>
      <c r="AE1523" t="s">
        <v>1434</v>
      </c>
    </row>
    <row r="1524" spans="30:31" ht="12.75">
      <c r="AD1524" s="212">
        <v>120723</v>
      </c>
      <c r="AE1524" t="s">
        <v>1435</v>
      </c>
    </row>
    <row r="1525" spans="30:31" ht="12.75">
      <c r="AD1525" s="212">
        <v>120724</v>
      </c>
      <c r="AE1525" t="s">
        <v>1436</v>
      </c>
    </row>
    <row r="1526" spans="30:31" ht="12.75">
      <c r="AD1526" s="212">
        <v>120725</v>
      </c>
      <c r="AE1526" t="s">
        <v>1437</v>
      </c>
    </row>
    <row r="1527" spans="30:31" ht="12.75">
      <c r="AD1527" s="212">
        <v>120726</v>
      </c>
      <c r="AE1527" t="s">
        <v>1438</v>
      </c>
    </row>
    <row r="1528" spans="30:31" ht="12.75">
      <c r="AD1528" s="212">
        <v>120727</v>
      </c>
      <c r="AE1528" t="s">
        <v>1439</v>
      </c>
    </row>
    <row r="1529" spans="30:31" ht="12.75">
      <c r="AD1529" s="212">
        <v>120728</v>
      </c>
      <c r="AE1529" t="s">
        <v>1440</v>
      </c>
    </row>
    <row r="1530" spans="30:31" ht="12.75">
      <c r="AD1530" s="212">
        <v>120729</v>
      </c>
      <c r="AE1530" t="s">
        <v>1441</v>
      </c>
    </row>
    <row r="1531" spans="30:31" ht="12.75">
      <c r="AD1531" s="212">
        <v>120730</v>
      </c>
      <c r="AE1531" t="s">
        <v>1442</v>
      </c>
    </row>
    <row r="1532" spans="30:31" ht="12.75">
      <c r="AD1532" s="212">
        <v>120731</v>
      </c>
      <c r="AE1532" t="s">
        <v>1443</v>
      </c>
    </row>
    <row r="1533" spans="30:31" ht="12.75">
      <c r="AD1533" s="212">
        <v>120732</v>
      </c>
      <c r="AE1533" t="s">
        <v>1444</v>
      </c>
    </row>
    <row r="1534" spans="30:31" ht="12.75">
      <c r="AD1534" s="212">
        <v>120733</v>
      </c>
      <c r="AE1534" t="s">
        <v>1445</v>
      </c>
    </row>
    <row r="1535" spans="30:31" ht="12.75">
      <c r="AD1535" s="212">
        <v>120734</v>
      </c>
      <c r="AE1535" t="s">
        <v>1446</v>
      </c>
    </row>
    <row r="1536" spans="30:31" ht="12.75">
      <c r="AD1536" s="212">
        <v>120735</v>
      </c>
      <c r="AE1536" t="s">
        <v>1447</v>
      </c>
    </row>
    <row r="1537" spans="30:31" ht="12.75">
      <c r="AD1537" s="212">
        <v>120736</v>
      </c>
      <c r="AE1537" t="s">
        <v>1448</v>
      </c>
    </row>
    <row r="1538" spans="30:31" ht="12.75">
      <c r="AD1538" s="212">
        <v>120737</v>
      </c>
      <c r="AE1538" t="s">
        <v>1449</v>
      </c>
    </row>
    <row r="1539" spans="30:31" ht="12.75">
      <c r="AD1539" s="212">
        <v>120738</v>
      </c>
      <c r="AE1539" t="s">
        <v>1450</v>
      </c>
    </row>
    <row r="1540" spans="30:31" ht="12.75">
      <c r="AD1540" s="212">
        <v>120739</v>
      </c>
      <c r="AE1540" t="s">
        <v>1451</v>
      </c>
    </row>
    <row r="1541" spans="30:31" ht="12.75">
      <c r="AD1541" s="212">
        <v>120740</v>
      </c>
      <c r="AE1541" t="s">
        <v>1452</v>
      </c>
    </row>
    <row r="1542" spans="30:31" ht="12.75">
      <c r="AD1542" s="212">
        <v>120741</v>
      </c>
      <c r="AE1542" t="s">
        <v>1453</v>
      </c>
    </row>
    <row r="1543" spans="30:31" ht="12.75">
      <c r="AD1543" s="212">
        <v>120742</v>
      </c>
      <c r="AE1543" t="s">
        <v>1454</v>
      </c>
    </row>
    <row r="1544" spans="30:31" ht="12.75">
      <c r="AD1544" s="212">
        <v>120743</v>
      </c>
      <c r="AE1544" t="s">
        <v>1455</v>
      </c>
    </row>
    <row r="1545" spans="30:31" ht="12.75">
      <c r="AD1545" s="212">
        <v>120744</v>
      </c>
      <c r="AE1545" t="s">
        <v>1456</v>
      </c>
    </row>
    <row r="1546" spans="30:31" ht="12.75">
      <c r="AD1546" s="212">
        <v>120745</v>
      </c>
      <c r="AE1546" t="s">
        <v>1457</v>
      </c>
    </row>
    <row r="1547" spans="30:31" ht="12.75">
      <c r="AD1547" s="212">
        <v>120746</v>
      </c>
      <c r="AE1547" t="s">
        <v>1458</v>
      </c>
    </row>
    <row r="1548" spans="30:31" ht="12.75">
      <c r="AD1548" s="212">
        <v>120747</v>
      </c>
      <c r="AE1548" t="s">
        <v>755</v>
      </c>
    </row>
    <row r="1549" spans="30:31" ht="12.75">
      <c r="AD1549" s="212">
        <v>120748</v>
      </c>
      <c r="AE1549" t="s">
        <v>1459</v>
      </c>
    </row>
    <row r="1550" spans="30:31" ht="12.75">
      <c r="AD1550" s="212">
        <v>120749</v>
      </c>
      <c r="AE1550" t="s">
        <v>1460</v>
      </c>
    </row>
    <row r="1551" spans="30:31" ht="12.75">
      <c r="AD1551" s="212">
        <v>120750</v>
      </c>
      <c r="AE1551" t="s">
        <v>1461</v>
      </c>
    </row>
    <row r="1552" spans="30:31" ht="12.75">
      <c r="AD1552" s="212">
        <v>120751</v>
      </c>
      <c r="AE1552" t="s">
        <v>1462</v>
      </c>
    </row>
    <row r="1553" spans="30:31" ht="12.75">
      <c r="AD1553" s="212">
        <v>120752</v>
      </c>
      <c r="AE1553" t="s">
        <v>1463</v>
      </c>
    </row>
    <row r="1554" spans="30:31" ht="12.75">
      <c r="AD1554" s="212">
        <v>120753</v>
      </c>
      <c r="AE1554" t="s">
        <v>1464</v>
      </c>
    </row>
    <row r="1555" spans="30:31" ht="12.75">
      <c r="AD1555" s="212">
        <v>120754</v>
      </c>
      <c r="AE1555" t="s">
        <v>1465</v>
      </c>
    </row>
    <row r="1556" spans="30:31" ht="12.75">
      <c r="AD1556" s="212">
        <v>120755</v>
      </c>
      <c r="AE1556" t="s">
        <v>1466</v>
      </c>
    </row>
    <row r="1557" spans="30:31" ht="12.75">
      <c r="AD1557" s="212">
        <v>120756</v>
      </c>
      <c r="AE1557" t="s">
        <v>1467</v>
      </c>
    </row>
    <row r="1558" spans="30:31" ht="12.75">
      <c r="AD1558" s="212">
        <v>120757</v>
      </c>
      <c r="AE1558" t="s">
        <v>1468</v>
      </c>
    </row>
    <row r="1559" spans="30:31" ht="12.75">
      <c r="AD1559" s="212">
        <v>120758</v>
      </c>
      <c r="AE1559" t="s">
        <v>1469</v>
      </c>
    </row>
    <row r="1560" spans="30:31" ht="12.75">
      <c r="AD1560" s="212">
        <v>120759</v>
      </c>
      <c r="AE1560" t="s">
        <v>1470</v>
      </c>
    </row>
    <row r="1561" spans="30:31" ht="12.75">
      <c r="AD1561" s="212">
        <v>120760</v>
      </c>
      <c r="AE1561" t="s">
        <v>1471</v>
      </c>
    </row>
    <row r="1562" spans="30:31" ht="12.75">
      <c r="AD1562" s="212">
        <v>120761</v>
      </c>
      <c r="AE1562" t="s">
        <v>1472</v>
      </c>
    </row>
    <row r="1563" spans="30:31" ht="12.75">
      <c r="AD1563" s="212">
        <v>120762</v>
      </c>
      <c r="AE1563" t="s">
        <v>1473</v>
      </c>
    </row>
    <row r="1564" spans="30:31" ht="12.75">
      <c r="AD1564" s="212">
        <v>120763</v>
      </c>
      <c r="AE1564" t="s">
        <v>1474</v>
      </c>
    </row>
    <row r="1565" spans="30:31" ht="12.75">
      <c r="AD1565" s="212">
        <v>120764</v>
      </c>
      <c r="AE1565" t="s">
        <v>1475</v>
      </c>
    </row>
    <row r="1566" spans="30:31" ht="12.75">
      <c r="AD1566" s="212">
        <v>120765</v>
      </c>
      <c r="AE1566" t="s">
        <v>1476</v>
      </c>
    </row>
    <row r="1567" spans="30:31" ht="12.75">
      <c r="AD1567" s="212">
        <v>120766</v>
      </c>
      <c r="AE1567" t="s">
        <v>1477</v>
      </c>
    </row>
    <row r="1568" spans="30:31" ht="12.75">
      <c r="AD1568" s="212">
        <v>120767</v>
      </c>
      <c r="AE1568" t="s">
        <v>1478</v>
      </c>
    </row>
    <row r="1569" spans="30:31" ht="12.75">
      <c r="AD1569" s="212">
        <v>120768</v>
      </c>
      <c r="AE1569" t="s">
        <v>1479</v>
      </c>
    </row>
    <row r="1570" spans="30:31" ht="12.75">
      <c r="AD1570" s="212">
        <v>120769</v>
      </c>
      <c r="AE1570" t="s">
        <v>1480</v>
      </c>
    </row>
    <row r="1571" spans="30:31" ht="12.75">
      <c r="AD1571" s="212">
        <v>120770</v>
      </c>
      <c r="AE1571" t="s">
        <v>1481</v>
      </c>
    </row>
    <row r="1572" spans="30:31" ht="12.75">
      <c r="AD1572" s="212">
        <v>120771</v>
      </c>
      <c r="AE1572" t="s">
        <v>1482</v>
      </c>
    </row>
    <row r="1573" spans="30:31" ht="12.75">
      <c r="AD1573" s="212">
        <v>120772</v>
      </c>
      <c r="AE1573" t="s">
        <v>1483</v>
      </c>
    </row>
    <row r="1574" spans="30:31" ht="12.75">
      <c r="AD1574" s="212">
        <v>120773</v>
      </c>
      <c r="AE1574" t="s">
        <v>1484</v>
      </c>
    </row>
    <row r="1575" spans="30:31" ht="12.75">
      <c r="AD1575" s="212">
        <v>120774</v>
      </c>
      <c r="AE1575" t="s">
        <v>1485</v>
      </c>
    </row>
    <row r="1576" spans="30:31" ht="12.75">
      <c r="AD1576" s="212">
        <v>120775</v>
      </c>
      <c r="AE1576" t="s">
        <v>1486</v>
      </c>
    </row>
    <row r="1577" spans="30:31" ht="12.75">
      <c r="AD1577" s="212">
        <v>120776</v>
      </c>
      <c r="AE1577" t="s">
        <v>1487</v>
      </c>
    </row>
    <row r="1578" spans="30:31" ht="12.75">
      <c r="AD1578" s="212">
        <v>120777</v>
      </c>
      <c r="AE1578" t="s">
        <v>1488</v>
      </c>
    </row>
    <row r="1579" spans="30:31" ht="12.75">
      <c r="AD1579" s="212">
        <v>120778</v>
      </c>
      <c r="AE1579" t="s">
        <v>1489</v>
      </c>
    </row>
    <row r="1580" spans="30:31" ht="12.75">
      <c r="AD1580" s="212">
        <v>120779</v>
      </c>
      <c r="AE1580" t="s">
        <v>1490</v>
      </c>
    </row>
    <row r="1581" spans="30:31" ht="12.75">
      <c r="AD1581" s="212">
        <v>120780</v>
      </c>
      <c r="AE1581" t="s">
        <v>1491</v>
      </c>
    </row>
    <row r="1582" spans="30:31" ht="12.75">
      <c r="AD1582" s="212">
        <v>120781</v>
      </c>
      <c r="AE1582" t="s">
        <v>1492</v>
      </c>
    </row>
    <row r="1583" spans="30:31" ht="12.75">
      <c r="AD1583" s="212">
        <v>120782</v>
      </c>
      <c r="AE1583" t="s">
        <v>1493</v>
      </c>
    </row>
    <row r="1584" spans="30:31" ht="12.75">
      <c r="AD1584" s="212">
        <v>120783</v>
      </c>
      <c r="AE1584" t="s">
        <v>1494</v>
      </c>
    </row>
    <row r="1585" spans="30:31" ht="12.75">
      <c r="AD1585" s="212">
        <v>120784</v>
      </c>
      <c r="AE1585" t="s">
        <v>1495</v>
      </c>
    </row>
    <row r="1586" spans="30:31" ht="12.75">
      <c r="AD1586" s="212">
        <v>120785</v>
      </c>
      <c r="AE1586" t="s">
        <v>1496</v>
      </c>
    </row>
    <row r="1587" spans="30:31" ht="12.75">
      <c r="AD1587" s="212">
        <v>120786</v>
      </c>
      <c r="AE1587" t="s">
        <v>1497</v>
      </c>
    </row>
    <row r="1588" spans="30:31" ht="12.75">
      <c r="AD1588" s="212">
        <v>120787</v>
      </c>
      <c r="AE1588" t="s">
        <v>1498</v>
      </c>
    </row>
    <row r="1589" spans="30:31" ht="12.75">
      <c r="AD1589" s="212">
        <v>120788</v>
      </c>
      <c r="AE1589" t="s">
        <v>1499</v>
      </c>
    </row>
    <row r="1590" spans="30:31" ht="12.75">
      <c r="AD1590" s="212">
        <v>120789</v>
      </c>
      <c r="AE1590" t="s">
        <v>1500</v>
      </c>
    </row>
    <row r="1591" spans="30:31" ht="12.75">
      <c r="AD1591" s="212">
        <v>120790</v>
      </c>
      <c r="AE1591" t="s">
        <v>1501</v>
      </c>
    </row>
    <row r="1592" spans="30:31" ht="12.75">
      <c r="AD1592" s="212">
        <v>120791</v>
      </c>
      <c r="AE1592" t="s">
        <v>1502</v>
      </c>
    </row>
    <row r="1593" spans="30:31" ht="12.75">
      <c r="AD1593" s="212">
        <v>120792</v>
      </c>
      <c r="AE1593" t="s">
        <v>1503</v>
      </c>
    </row>
    <row r="1594" spans="30:31" ht="12.75">
      <c r="AD1594" s="212">
        <v>120793</v>
      </c>
      <c r="AE1594" t="s">
        <v>1504</v>
      </c>
    </row>
    <row r="1595" spans="30:31" ht="12.75">
      <c r="AD1595" s="212">
        <v>120794</v>
      </c>
      <c r="AE1595" t="s">
        <v>1505</v>
      </c>
    </row>
    <row r="1596" spans="30:31" ht="12.75">
      <c r="AD1596" s="212">
        <v>120795</v>
      </c>
      <c r="AE1596" t="s">
        <v>1506</v>
      </c>
    </row>
    <row r="1597" spans="30:31" ht="12.75">
      <c r="AD1597" s="212">
        <v>120796</v>
      </c>
      <c r="AE1597" t="s">
        <v>1507</v>
      </c>
    </row>
    <row r="1598" spans="30:31" ht="12.75">
      <c r="AD1598" s="212">
        <v>120797</v>
      </c>
      <c r="AE1598" t="s">
        <v>1508</v>
      </c>
    </row>
    <row r="1599" spans="30:31" ht="12.75">
      <c r="AD1599" s="212">
        <v>120798</v>
      </c>
      <c r="AE1599" t="s">
        <v>1509</v>
      </c>
    </row>
    <row r="1600" spans="30:31" ht="12.75">
      <c r="AD1600" s="212">
        <v>120799</v>
      </c>
      <c r="AE1600" t="s">
        <v>1510</v>
      </c>
    </row>
    <row r="1601" spans="30:31" ht="12.75">
      <c r="AD1601" s="212">
        <v>120800</v>
      </c>
      <c r="AE1601" t="s">
        <v>1511</v>
      </c>
    </row>
    <row r="1602" spans="30:31" ht="12.75">
      <c r="AD1602" s="212">
        <v>120801</v>
      </c>
      <c r="AE1602" t="s">
        <v>1512</v>
      </c>
    </row>
    <row r="1603" spans="30:31" ht="12.75">
      <c r="AD1603" s="212">
        <v>120802</v>
      </c>
      <c r="AE1603" t="s">
        <v>1513</v>
      </c>
    </row>
    <row r="1604" spans="30:31" ht="12.75">
      <c r="AD1604" s="212">
        <v>120803</v>
      </c>
      <c r="AE1604" t="s">
        <v>1514</v>
      </c>
    </row>
    <row r="1605" spans="30:31" ht="12.75">
      <c r="AD1605" s="212">
        <v>120804</v>
      </c>
      <c r="AE1605" t="s">
        <v>1515</v>
      </c>
    </row>
    <row r="1606" spans="30:31" ht="12.75">
      <c r="AD1606" s="212">
        <v>120805</v>
      </c>
      <c r="AE1606" t="s">
        <v>1516</v>
      </c>
    </row>
    <row r="1607" spans="30:31" ht="12.75">
      <c r="AD1607" s="212">
        <v>120806</v>
      </c>
      <c r="AE1607" t="s">
        <v>1517</v>
      </c>
    </row>
    <row r="1608" spans="30:31" ht="12.75">
      <c r="AD1608" s="212">
        <v>120807</v>
      </c>
      <c r="AE1608" t="s">
        <v>1518</v>
      </c>
    </row>
    <row r="1609" spans="30:31" ht="12.75">
      <c r="AD1609" s="212">
        <v>120808</v>
      </c>
      <c r="AE1609" t="s">
        <v>1519</v>
      </c>
    </row>
    <row r="1610" spans="30:31" ht="12.75">
      <c r="AD1610" s="212">
        <v>120809</v>
      </c>
      <c r="AE1610" t="s">
        <v>1520</v>
      </c>
    </row>
    <row r="1611" spans="30:31" ht="12.75">
      <c r="AD1611" s="212">
        <v>120810</v>
      </c>
      <c r="AE1611" t="s">
        <v>1521</v>
      </c>
    </row>
    <row r="1612" spans="30:31" ht="12.75">
      <c r="AD1612" s="212">
        <v>120811</v>
      </c>
      <c r="AE1612" t="s">
        <v>1522</v>
      </c>
    </row>
    <row r="1613" spans="30:31" ht="12.75">
      <c r="AD1613" s="212">
        <v>120812</v>
      </c>
      <c r="AE1613" t="s">
        <v>1523</v>
      </c>
    </row>
    <row r="1614" spans="30:31" ht="12.75">
      <c r="AD1614" s="212">
        <v>120813</v>
      </c>
      <c r="AE1614" t="s">
        <v>1524</v>
      </c>
    </row>
    <row r="1615" spans="30:31" ht="12.75">
      <c r="AD1615" s="212">
        <v>120814</v>
      </c>
      <c r="AE1615" t="s">
        <v>1525</v>
      </c>
    </row>
    <row r="1616" spans="30:31" ht="12.75">
      <c r="AD1616" s="212">
        <v>120815</v>
      </c>
      <c r="AE1616" t="s">
        <v>1526</v>
      </c>
    </row>
    <row r="1617" spans="30:31" ht="12.75">
      <c r="AD1617" s="212">
        <v>120816</v>
      </c>
      <c r="AE1617" t="s">
        <v>3215</v>
      </c>
    </row>
    <row r="1618" spans="30:31" ht="12.75">
      <c r="AD1618" s="212">
        <v>120817</v>
      </c>
      <c r="AE1618" t="s">
        <v>3216</v>
      </c>
    </row>
    <row r="1619" spans="30:31" ht="12.75">
      <c r="AD1619" s="212">
        <v>120818</v>
      </c>
      <c r="AE1619" t="s">
        <v>1527</v>
      </c>
    </row>
    <row r="1620" spans="30:31" ht="12.75">
      <c r="AD1620" s="212">
        <v>120819</v>
      </c>
      <c r="AE1620" t="s">
        <v>1528</v>
      </c>
    </row>
    <row r="1621" spans="30:31" ht="12.75">
      <c r="AD1621" s="212">
        <v>120820</v>
      </c>
      <c r="AE1621" t="s">
        <v>1529</v>
      </c>
    </row>
    <row r="1622" spans="30:31" ht="12.75">
      <c r="AD1622" s="212">
        <v>120821</v>
      </c>
      <c r="AE1622" t="s">
        <v>1530</v>
      </c>
    </row>
    <row r="1623" spans="30:31" ht="12.75">
      <c r="AD1623" s="212">
        <v>120822</v>
      </c>
      <c r="AE1623" t="s">
        <v>1531</v>
      </c>
    </row>
    <row r="1624" spans="30:31" ht="12.75">
      <c r="AD1624" s="212">
        <v>120823</v>
      </c>
      <c r="AE1624" t="s">
        <v>1532</v>
      </c>
    </row>
    <row r="1625" spans="30:31" ht="12.75">
      <c r="AD1625" s="212">
        <v>120824</v>
      </c>
      <c r="AE1625" t="s">
        <v>1533</v>
      </c>
    </row>
    <row r="1626" spans="30:31" ht="12.75">
      <c r="AD1626" s="212">
        <v>120825</v>
      </c>
      <c r="AE1626" t="s">
        <v>1534</v>
      </c>
    </row>
    <row r="1627" spans="30:31" ht="12.75">
      <c r="AD1627" s="212">
        <v>120826</v>
      </c>
      <c r="AE1627" t="s">
        <v>1535</v>
      </c>
    </row>
    <row r="1628" spans="30:31" ht="12.75">
      <c r="AD1628" s="212">
        <v>120827</v>
      </c>
      <c r="AE1628" t="s">
        <v>1536</v>
      </c>
    </row>
    <row r="1629" spans="30:31" ht="12.75">
      <c r="AD1629" s="212">
        <v>120828</v>
      </c>
      <c r="AE1629" t="s">
        <v>1537</v>
      </c>
    </row>
    <row r="1630" spans="30:31" ht="12.75">
      <c r="AD1630" s="212">
        <v>120829</v>
      </c>
      <c r="AE1630" t="s">
        <v>1538</v>
      </c>
    </row>
    <row r="1631" spans="30:31" ht="12.75">
      <c r="AD1631" s="212">
        <v>120830</v>
      </c>
      <c r="AE1631" t="s">
        <v>1539</v>
      </c>
    </row>
    <row r="1632" spans="30:31" ht="12.75">
      <c r="AD1632" s="212">
        <v>120831</v>
      </c>
      <c r="AE1632" t="s">
        <v>1540</v>
      </c>
    </row>
    <row r="1633" spans="30:31" ht="12.75">
      <c r="AD1633" s="212">
        <v>120832</v>
      </c>
      <c r="AE1633" t="s">
        <v>1541</v>
      </c>
    </row>
    <row r="1634" spans="30:31" ht="12.75">
      <c r="AD1634" s="212">
        <v>120833</v>
      </c>
      <c r="AE1634" t="s">
        <v>1542</v>
      </c>
    </row>
    <row r="1635" spans="30:31" ht="12.75">
      <c r="AD1635" s="212">
        <v>120834</v>
      </c>
      <c r="AE1635" t="s">
        <v>1543</v>
      </c>
    </row>
    <row r="1636" spans="30:31" ht="12.75">
      <c r="AD1636" s="212">
        <v>120835</v>
      </c>
      <c r="AE1636" t="s">
        <v>1544</v>
      </c>
    </row>
    <row r="1637" spans="30:31" ht="12.75">
      <c r="AD1637" s="212">
        <v>120836</v>
      </c>
      <c r="AE1637" t="s">
        <v>1545</v>
      </c>
    </row>
    <row r="1638" spans="30:31" ht="12.75">
      <c r="AD1638" s="212">
        <v>120837</v>
      </c>
      <c r="AE1638" t="s">
        <v>1546</v>
      </c>
    </row>
    <row r="1639" spans="30:31" ht="12.75">
      <c r="AD1639" s="212">
        <v>120838</v>
      </c>
      <c r="AE1639" t="s">
        <v>1547</v>
      </c>
    </row>
    <row r="1640" spans="30:31" ht="12.75">
      <c r="AD1640" s="212">
        <v>120839</v>
      </c>
      <c r="AE1640" t="s">
        <v>1548</v>
      </c>
    </row>
    <row r="1641" spans="30:31" ht="12.75">
      <c r="AD1641" s="212">
        <v>120840</v>
      </c>
      <c r="AE1641" t="s">
        <v>1549</v>
      </c>
    </row>
    <row r="1642" spans="30:31" ht="12.75">
      <c r="AD1642" s="212">
        <v>120841</v>
      </c>
      <c r="AE1642" t="s">
        <v>1550</v>
      </c>
    </row>
    <row r="1643" spans="30:31" ht="12.75">
      <c r="AD1643" s="212">
        <v>120842</v>
      </c>
      <c r="AE1643" t="s">
        <v>1551</v>
      </c>
    </row>
    <row r="1644" spans="30:31" ht="12.75">
      <c r="AD1644" s="212">
        <v>120843</v>
      </c>
      <c r="AE1644" t="s">
        <v>1552</v>
      </c>
    </row>
    <row r="1645" spans="30:31" ht="12.75">
      <c r="AD1645" s="212">
        <v>120844</v>
      </c>
      <c r="AE1645" t="s">
        <v>1553</v>
      </c>
    </row>
    <row r="1646" spans="30:31" ht="12.75">
      <c r="AD1646" s="212">
        <v>120845</v>
      </c>
      <c r="AE1646" t="s">
        <v>1554</v>
      </c>
    </row>
    <row r="1647" spans="30:31" ht="12.75">
      <c r="AD1647" s="212">
        <v>120846</v>
      </c>
      <c r="AE1647" t="s">
        <v>1555</v>
      </c>
    </row>
    <row r="1648" spans="30:31" ht="12.75">
      <c r="AD1648" s="212">
        <v>120847</v>
      </c>
      <c r="AE1648" t="s">
        <v>1556</v>
      </c>
    </row>
    <row r="1649" spans="30:31" ht="12.75">
      <c r="AD1649" s="212">
        <v>120848</v>
      </c>
      <c r="AE1649" t="s">
        <v>1557</v>
      </c>
    </row>
    <row r="1650" spans="30:31" ht="12.75">
      <c r="AD1650" s="212">
        <v>120849</v>
      </c>
      <c r="AE1650" t="s">
        <v>1558</v>
      </c>
    </row>
    <row r="1651" spans="30:31" ht="12.75">
      <c r="AD1651" s="212">
        <v>120850</v>
      </c>
      <c r="AE1651" t="s">
        <v>1559</v>
      </c>
    </row>
    <row r="1652" spans="30:31" ht="12.75">
      <c r="AD1652" s="212">
        <v>120851</v>
      </c>
      <c r="AE1652" t="s">
        <v>1560</v>
      </c>
    </row>
    <row r="1653" spans="30:31" ht="12.75">
      <c r="AD1653" s="212">
        <v>120852</v>
      </c>
      <c r="AE1653" t="s">
        <v>1561</v>
      </c>
    </row>
    <row r="1654" spans="30:31" ht="12.75">
      <c r="AD1654" s="212">
        <v>120853</v>
      </c>
      <c r="AE1654" t="s">
        <v>1562</v>
      </c>
    </row>
    <row r="1655" spans="30:31" ht="12.75">
      <c r="AD1655" s="212">
        <v>120854</v>
      </c>
      <c r="AE1655" t="s">
        <v>1563</v>
      </c>
    </row>
    <row r="1656" spans="30:31" ht="12.75">
      <c r="AD1656" s="212">
        <v>120855</v>
      </c>
      <c r="AE1656" t="s">
        <v>1564</v>
      </c>
    </row>
    <row r="1657" spans="30:31" ht="12.75">
      <c r="AD1657" s="212">
        <v>120856</v>
      </c>
      <c r="AE1657" t="s">
        <v>1565</v>
      </c>
    </row>
    <row r="1658" spans="30:31" ht="12.75">
      <c r="AD1658" s="212">
        <v>120857</v>
      </c>
      <c r="AE1658" t="s">
        <v>1566</v>
      </c>
    </row>
    <row r="1659" spans="30:31" ht="12.75">
      <c r="AD1659" s="212">
        <v>120858</v>
      </c>
      <c r="AE1659" t="s">
        <v>1567</v>
      </c>
    </row>
    <row r="1660" spans="30:31" ht="12.75">
      <c r="AD1660" s="212">
        <v>120859</v>
      </c>
      <c r="AE1660" t="s">
        <v>1568</v>
      </c>
    </row>
    <row r="1661" spans="30:31" ht="12.75">
      <c r="AD1661" s="212">
        <v>120860</v>
      </c>
      <c r="AE1661" t="s">
        <v>1569</v>
      </c>
    </row>
    <row r="1662" spans="30:31" ht="12.75">
      <c r="AD1662" s="212">
        <v>120861</v>
      </c>
      <c r="AE1662" t="s">
        <v>1570</v>
      </c>
    </row>
    <row r="1663" spans="30:31" ht="12.75">
      <c r="AD1663" s="212">
        <v>120862</v>
      </c>
      <c r="AE1663" t="s">
        <v>1571</v>
      </c>
    </row>
    <row r="1664" spans="30:31" ht="12.75">
      <c r="AD1664" s="212">
        <v>120863</v>
      </c>
      <c r="AE1664" t="s">
        <v>1572</v>
      </c>
    </row>
    <row r="1665" spans="30:31" ht="12.75">
      <c r="AD1665" s="212">
        <v>120864</v>
      </c>
      <c r="AE1665" t="s">
        <v>1573</v>
      </c>
    </row>
    <row r="1666" spans="30:31" ht="12.75">
      <c r="AD1666" s="212">
        <v>120865</v>
      </c>
      <c r="AE1666" t="s">
        <v>1574</v>
      </c>
    </row>
    <row r="1667" spans="30:31" ht="12.75">
      <c r="AD1667" s="212">
        <v>120866</v>
      </c>
      <c r="AE1667" t="s">
        <v>1575</v>
      </c>
    </row>
    <row r="1668" spans="30:31" ht="12.75">
      <c r="AD1668" s="212">
        <v>120867</v>
      </c>
      <c r="AE1668" t="s">
        <v>1576</v>
      </c>
    </row>
    <row r="1669" spans="30:31" ht="12.75">
      <c r="AD1669" s="212">
        <v>120868</v>
      </c>
      <c r="AE1669" t="s">
        <v>1577</v>
      </c>
    </row>
    <row r="1670" spans="30:31" ht="12.75">
      <c r="AD1670" s="212">
        <v>120869</v>
      </c>
      <c r="AE1670" t="s">
        <v>1578</v>
      </c>
    </row>
    <row r="1671" spans="30:31" ht="12.75">
      <c r="AD1671" s="212">
        <v>120870</v>
      </c>
      <c r="AE1671" t="s">
        <v>1579</v>
      </c>
    </row>
    <row r="1672" spans="30:31" ht="12.75">
      <c r="AD1672" s="212">
        <v>120871</v>
      </c>
      <c r="AE1672" t="s">
        <v>1580</v>
      </c>
    </row>
    <row r="1673" spans="30:31" ht="12.75">
      <c r="AD1673" s="212">
        <v>120872</v>
      </c>
      <c r="AE1673" t="s">
        <v>1581</v>
      </c>
    </row>
    <row r="1674" spans="30:31" ht="12.75">
      <c r="AD1674" s="212">
        <v>120873</v>
      </c>
      <c r="AE1674" t="s">
        <v>1582</v>
      </c>
    </row>
    <row r="1675" spans="30:31" ht="12.75">
      <c r="AD1675" s="212">
        <v>120874</v>
      </c>
      <c r="AE1675" t="s">
        <v>1583</v>
      </c>
    </row>
    <row r="1676" spans="30:31" ht="12.75">
      <c r="AD1676" s="212">
        <v>120875</v>
      </c>
      <c r="AE1676" t="s">
        <v>1584</v>
      </c>
    </row>
    <row r="1677" spans="30:31" ht="12.75">
      <c r="AD1677" s="212">
        <v>120876</v>
      </c>
      <c r="AE1677" t="s">
        <v>1585</v>
      </c>
    </row>
    <row r="1678" spans="30:31" ht="12.75">
      <c r="AD1678" s="212">
        <v>120877</v>
      </c>
      <c r="AE1678" t="s">
        <v>1586</v>
      </c>
    </row>
    <row r="1679" spans="30:31" ht="12.75">
      <c r="AD1679" s="212">
        <v>120878</v>
      </c>
      <c r="AE1679" t="s">
        <v>1587</v>
      </c>
    </row>
    <row r="1680" spans="30:31" ht="12.75">
      <c r="AD1680" s="212">
        <v>120879</v>
      </c>
      <c r="AE1680" t="s">
        <v>1588</v>
      </c>
    </row>
    <row r="1681" spans="30:31" ht="12.75">
      <c r="AD1681" s="212">
        <v>120880</v>
      </c>
      <c r="AE1681" t="s">
        <v>1589</v>
      </c>
    </row>
    <row r="1682" spans="30:31" ht="12.75">
      <c r="AD1682" s="212">
        <v>120881</v>
      </c>
      <c r="AE1682" t="s">
        <v>1590</v>
      </c>
    </row>
    <row r="1683" spans="30:31" ht="12.75">
      <c r="AD1683" s="212">
        <v>120882</v>
      </c>
      <c r="AE1683" t="s">
        <v>1591</v>
      </c>
    </row>
    <row r="1684" spans="30:31" ht="12.75">
      <c r="AD1684" s="212">
        <v>120883</v>
      </c>
      <c r="AE1684" t="s">
        <v>1592</v>
      </c>
    </row>
    <row r="1685" spans="30:31" ht="12.75">
      <c r="AD1685" s="212">
        <v>120884</v>
      </c>
      <c r="AE1685" t="s">
        <v>1593</v>
      </c>
    </row>
    <row r="1686" spans="30:31" ht="12.75">
      <c r="AD1686" s="212">
        <v>120885</v>
      </c>
      <c r="AE1686" t="s">
        <v>1594</v>
      </c>
    </row>
    <row r="1687" spans="30:31" ht="12.75">
      <c r="AD1687" s="212">
        <v>120886</v>
      </c>
      <c r="AE1687" t="s">
        <v>1595</v>
      </c>
    </row>
    <row r="1688" spans="30:31" ht="12.75">
      <c r="AD1688" s="212">
        <v>120887</v>
      </c>
      <c r="AE1688" t="s">
        <v>1596</v>
      </c>
    </row>
    <row r="1689" spans="30:31" ht="12.75">
      <c r="AD1689" s="212">
        <v>120888</v>
      </c>
      <c r="AE1689" t="s">
        <v>1597</v>
      </c>
    </row>
    <row r="1690" spans="30:31" ht="12.75">
      <c r="AD1690" s="212">
        <v>120889</v>
      </c>
      <c r="AE1690" t="s">
        <v>1598</v>
      </c>
    </row>
    <row r="1691" spans="30:31" ht="12.75">
      <c r="AD1691" s="212">
        <v>120890</v>
      </c>
      <c r="AE1691" t="s">
        <v>1599</v>
      </c>
    </row>
    <row r="1692" spans="30:31" ht="12.75">
      <c r="AD1692" s="212">
        <v>120891</v>
      </c>
      <c r="AE1692" t="s">
        <v>1600</v>
      </c>
    </row>
    <row r="1693" spans="30:31" ht="12.75">
      <c r="AD1693" s="212">
        <v>120892</v>
      </c>
      <c r="AE1693" t="s">
        <v>1601</v>
      </c>
    </row>
    <row r="1694" spans="30:31" ht="12.75">
      <c r="AD1694" s="212">
        <v>120893</v>
      </c>
      <c r="AE1694" t="s">
        <v>1602</v>
      </c>
    </row>
    <row r="1695" spans="30:31" ht="12.75">
      <c r="AD1695" s="212">
        <v>120894</v>
      </c>
      <c r="AE1695" t="s">
        <v>1603</v>
      </c>
    </row>
    <row r="1696" spans="30:31" ht="12.75">
      <c r="AD1696" s="212">
        <v>120895</v>
      </c>
      <c r="AE1696" t="s">
        <v>1604</v>
      </c>
    </row>
    <row r="1697" spans="30:31" ht="12.75">
      <c r="AD1697" s="212">
        <v>120896</v>
      </c>
      <c r="AE1697" t="s">
        <v>1605</v>
      </c>
    </row>
    <row r="1698" spans="30:31" ht="12.75">
      <c r="AD1698" s="212">
        <v>120897</v>
      </c>
      <c r="AE1698" t="s">
        <v>1606</v>
      </c>
    </row>
    <row r="1699" spans="30:31" ht="12.75">
      <c r="AD1699" s="212">
        <v>120898</v>
      </c>
      <c r="AE1699" t="s">
        <v>1607</v>
      </c>
    </row>
    <row r="1700" spans="30:31" ht="12.75">
      <c r="AD1700" s="212">
        <v>120899</v>
      </c>
      <c r="AE1700" t="s">
        <v>1608</v>
      </c>
    </row>
    <row r="1701" spans="30:31" ht="12.75">
      <c r="AD1701" s="212">
        <v>120900</v>
      </c>
      <c r="AE1701" t="s">
        <v>1609</v>
      </c>
    </row>
    <row r="1702" spans="30:31" ht="12.75">
      <c r="AD1702" s="212">
        <v>120901</v>
      </c>
      <c r="AE1702" t="s">
        <v>1610</v>
      </c>
    </row>
    <row r="1703" spans="30:31" ht="12.75">
      <c r="AD1703" s="212">
        <v>120902</v>
      </c>
      <c r="AE1703" t="s">
        <v>1611</v>
      </c>
    </row>
    <row r="1704" spans="30:31" ht="12.75">
      <c r="AD1704" s="212">
        <v>120903</v>
      </c>
      <c r="AE1704" t="s">
        <v>1612</v>
      </c>
    </row>
    <row r="1705" spans="30:31" ht="12.75">
      <c r="AD1705" s="212">
        <v>120904</v>
      </c>
      <c r="AE1705" t="s">
        <v>1613</v>
      </c>
    </row>
    <row r="1706" spans="30:31" ht="12.75">
      <c r="AD1706" s="212">
        <v>120905</v>
      </c>
      <c r="AE1706" t="s">
        <v>1614</v>
      </c>
    </row>
    <row r="1707" spans="30:31" ht="12.75">
      <c r="AD1707" s="212">
        <v>120906</v>
      </c>
      <c r="AE1707" t="s">
        <v>1615</v>
      </c>
    </row>
    <row r="1708" spans="30:31" ht="12.75">
      <c r="AD1708" s="212">
        <v>120907</v>
      </c>
      <c r="AE1708" t="s">
        <v>1616</v>
      </c>
    </row>
    <row r="1709" spans="30:31" ht="12.75">
      <c r="AD1709" s="212">
        <v>120908</v>
      </c>
      <c r="AE1709" t="s">
        <v>1617</v>
      </c>
    </row>
    <row r="1710" spans="30:31" ht="12.75">
      <c r="AD1710" s="212">
        <v>120909</v>
      </c>
      <c r="AE1710" t="s">
        <v>1618</v>
      </c>
    </row>
    <row r="1711" spans="30:31" ht="12.75">
      <c r="AD1711" s="212">
        <v>120910</v>
      </c>
      <c r="AE1711" t="s">
        <v>1619</v>
      </c>
    </row>
    <row r="1712" spans="30:31" ht="12.75">
      <c r="AD1712" s="212">
        <v>120911</v>
      </c>
      <c r="AE1712" t="s">
        <v>1620</v>
      </c>
    </row>
    <row r="1713" spans="30:31" ht="12.75">
      <c r="AD1713" s="212">
        <v>120912</v>
      </c>
      <c r="AE1713" t="s">
        <v>1621</v>
      </c>
    </row>
    <row r="1714" spans="30:31" ht="12.75">
      <c r="AD1714" s="212">
        <v>120913</v>
      </c>
      <c r="AE1714" t="s">
        <v>1622</v>
      </c>
    </row>
    <row r="1715" spans="30:31" ht="12.75">
      <c r="AD1715" s="212">
        <v>120914</v>
      </c>
      <c r="AE1715" t="s">
        <v>1623</v>
      </c>
    </row>
    <row r="1716" spans="30:31" ht="12.75">
      <c r="AD1716" s="212">
        <v>120915</v>
      </c>
      <c r="AE1716" t="s">
        <v>1624</v>
      </c>
    </row>
    <row r="1717" spans="30:31" ht="12.75">
      <c r="AD1717" s="212">
        <v>120916</v>
      </c>
      <c r="AE1717" t="s">
        <v>1625</v>
      </c>
    </row>
    <row r="1718" spans="30:31" ht="12.75">
      <c r="AD1718" s="212">
        <v>120917</v>
      </c>
      <c r="AE1718" t="s">
        <v>1626</v>
      </c>
    </row>
    <row r="1719" spans="30:31" ht="12.75">
      <c r="AD1719" s="212">
        <v>120918</v>
      </c>
      <c r="AE1719" t="s">
        <v>1627</v>
      </c>
    </row>
    <row r="1720" spans="30:31" ht="12.75">
      <c r="AD1720" s="212">
        <v>120919</v>
      </c>
      <c r="AE1720" t="s">
        <v>1628</v>
      </c>
    </row>
    <row r="1721" spans="30:31" ht="12.75">
      <c r="AD1721" s="212">
        <v>120920</v>
      </c>
      <c r="AE1721" t="s">
        <v>1629</v>
      </c>
    </row>
    <row r="1722" spans="30:31" ht="12.75">
      <c r="AD1722" s="212">
        <v>120921</v>
      </c>
      <c r="AE1722" t="s">
        <v>1630</v>
      </c>
    </row>
    <row r="1723" spans="30:31" ht="12.75">
      <c r="AD1723" s="212">
        <v>120922</v>
      </c>
      <c r="AE1723" t="s">
        <v>1631</v>
      </c>
    </row>
    <row r="1724" spans="30:31" ht="12.75">
      <c r="AD1724" s="212">
        <v>120923</v>
      </c>
      <c r="AE1724" t="s">
        <v>1632</v>
      </c>
    </row>
    <row r="1725" spans="30:31" ht="12.75">
      <c r="AD1725" s="212">
        <v>120924</v>
      </c>
      <c r="AE1725" t="s">
        <v>1633</v>
      </c>
    </row>
    <row r="1726" spans="30:31" ht="12.75">
      <c r="AD1726" s="212">
        <v>120925</v>
      </c>
      <c r="AE1726" t="s">
        <v>1634</v>
      </c>
    </row>
    <row r="1727" spans="30:31" ht="12.75">
      <c r="AD1727" s="212">
        <v>120926</v>
      </c>
      <c r="AE1727" t="s">
        <v>1635</v>
      </c>
    </row>
    <row r="1728" spans="30:31" ht="12.75">
      <c r="AD1728" s="212">
        <v>120927</v>
      </c>
      <c r="AE1728" t="s">
        <v>1636</v>
      </c>
    </row>
    <row r="1729" spans="30:31" ht="12.75">
      <c r="AD1729" s="212">
        <v>120928</v>
      </c>
      <c r="AE1729" t="s">
        <v>1637</v>
      </c>
    </row>
    <row r="1730" spans="30:31" ht="12.75">
      <c r="AD1730" s="212">
        <v>120929</v>
      </c>
      <c r="AE1730" t="s">
        <v>1638</v>
      </c>
    </row>
    <row r="1731" spans="30:31" ht="12.75">
      <c r="AD1731" s="212">
        <v>120930</v>
      </c>
      <c r="AE1731" t="s">
        <v>1639</v>
      </c>
    </row>
    <row r="1732" spans="30:31" ht="12.75">
      <c r="AD1732" s="212">
        <v>120931</v>
      </c>
      <c r="AE1732" t="s">
        <v>1640</v>
      </c>
    </row>
    <row r="1733" spans="30:31" ht="12.75">
      <c r="AD1733" s="212">
        <v>120932</v>
      </c>
      <c r="AE1733" t="s">
        <v>1641</v>
      </c>
    </row>
    <row r="1734" spans="30:31" ht="12.75">
      <c r="AD1734" s="212">
        <v>120933</v>
      </c>
      <c r="AE1734" t="s">
        <v>1642</v>
      </c>
    </row>
    <row r="1735" spans="30:31" ht="12.75">
      <c r="AD1735" s="212">
        <v>120934</v>
      </c>
      <c r="AE1735" t="s">
        <v>1643</v>
      </c>
    </row>
    <row r="1736" spans="30:31" ht="12.75">
      <c r="AD1736" s="212">
        <v>120935</v>
      </c>
      <c r="AE1736" t="s">
        <v>1644</v>
      </c>
    </row>
    <row r="1737" spans="30:31" ht="12.75">
      <c r="AD1737" s="212">
        <v>120936</v>
      </c>
      <c r="AE1737" t="s">
        <v>1645</v>
      </c>
    </row>
    <row r="1738" spans="30:31" ht="12.75">
      <c r="AD1738" s="212">
        <v>120937</v>
      </c>
      <c r="AE1738" t="s">
        <v>1646</v>
      </c>
    </row>
    <row r="1739" spans="30:31" ht="12.75">
      <c r="AD1739" s="212">
        <v>120938</v>
      </c>
      <c r="AE1739" t="s">
        <v>1647</v>
      </c>
    </row>
    <row r="1740" spans="30:31" ht="12.75">
      <c r="AD1740" s="212">
        <v>120939</v>
      </c>
      <c r="AE1740" t="s">
        <v>1648</v>
      </c>
    </row>
    <row r="1741" spans="30:31" ht="12.75">
      <c r="AD1741" s="212">
        <v>120940</v>
      </c>
      <c r="AE1741" t="s">
        <v>1649</v>
      </c>
    </row>
    <row r="1742" spans="30:31" ht="12.75">
      <c r="AD1742" s="212">
        <v>120941</v>
      </c>
      <c r="AE1742" t="s">
        <v>1650</v>
      </c>
    </row>
    <row r="1743" spans="30:31" ht="12.75">
      <c r="AD1743" s="212">
        <v>120942</v>
      </c>
      <c r="AE1743" t="s">
        <v>1651</v>
      </c>
    </row>
    <row r="1744" spans="30:31" ht="12.75">
      <c r="AD1744" s="212">
        <v>120943</v>
      </c>
      <c r="AE1744" t="s">
        <v>1652</v>
      </c>
    </row>
    <row r="1745" spans="30:31" ht="12.75">
      <c r="AD1745" s="212">
        <v>120944</v>
      </c>
      <c r="AE1745" t="s">
        <v>1653</v>
      </c>
    </row>
    <row r="1746" spans="30:31" ht="12.75">
      <c r="AD1746" s="212">
        <v>120945</v>
      </c>
      <c r="AE1746" t="s">
        <v>1654</v>
      </c>
    </row>
    <row r="1747" spans="30:31" ht="12.75">
      <c r="AD1747" s="212">
        <v>120946</v>
      </c>
      <c r="AE1747" t="s">
        <v>1655</v>
      </c>
    </row>
    <row r="1748" spans="30:31" ht="12.75">
      <c r="AD1748" s="212">
        <v>120947</v>
      </c>
      <c r="AE1748" t="s">
        <v>1656</v>
      </c>
    </row>
    <row r="1749" spans="30:31" ht="12.75">
      <c r="AD1749" s="212">
        <v>120948</v>
      </c>
      <c r="AE1749" t="s">
        <v>1657</v>
      </c>
    </row>
    <row r="1750" spans="30:31" ht="12.75">
      <c r="AD1750" s="212">
        <v>120949</v>
      </c>
      <c r="AE1750" t="s">
        <v>1658</v>
      </c>
    </row>
    <row r="1751" spans="30:31" ht="12.75">
      <c r="AD1751" s="212">
        <v>120950</v>
      </c>
      <c r="AE1751" t="s">
        <v>1659</v>
      </c>
    </row>
    <row r="1752" spans="30:31" ht="12.75">
      <c r="AD1752" s="212">
        <v>120951</v>
      </c>
      <c r="AE1752" t="s">
        <v>1660</v>
      </c>
    </row>
    <row r="1753" spans="30:31" ht="12.75">
      <c r="AD1753" s="212">
        <v>120952</v>
      </c>
      <c r="AE1753" t="s">
        <v>1661</v>
      </c>
    </row>
    <row r="1754" spans="30:31" ht="12.75">
      <c r="AD1754" s="212">
        <v>120953</v>
      </c>
      <c r="AE1754" t="s">
        <v>1662</v>
      </c>
    </row>
    <row r="1755" spans="30:31" ht="12.75">
      <c r="AD1755" s="212">
        <v>120954</v>
      </c>
      <c r="AE1755" t="s">
        <v>1663</v>
      </c>
    </row>
    <row r="1756" spans="30:31" ht="12.75">
      <c r="AD1756" s="212">
        <v>120955</v>
      </c>
      <c r="AE1756" t="s">
        <v>1664</v>
      </c>
    </row>
    <row r="1757" spans="30:31" ht="12.75">
      <c r="AD1757" s="212">
        <v>120956</v>
      </c>
      <c r="AE1757" t="s">
        <v>1665</v>
      </c>
    </row>
    <row r="1758" spans="30:31" ht="12.75">
      <c r="AD1758" s="212">
        <v>120957</v>
      </c>
      <c r="AE1758" t="s">
        <v>1666</v>
      </c>
    </row>
    <row r="1759" spans="30:31" ht="12.75">
      <c r="AD1759" s="212">
        <v>120958</v>
      </c>
      <c r="AE1759" t="s">
        <v>1667</v>
      </c>
    </row>
    <row r="1760" spans="30:31" ht="12.75">
      <c r="AD1760" s="212">
        <v>120959</v>
      </c>
      <c r="AE1760" t="s">
        <v>1668</v>
      </c>
    </row>
    <row r="1761" spans="30:31" ht="12.75">
      <c r="AD1761" s="212">
        <v>120960</v>
      </c>
      <c r="AE1761" t="s">
        <v>1669</v>
      </c>
    </row>
    <row r="1762" spans="30:31" ht="12.75">
      <c r="AD1762" s="212">
        <v>120961</v>
      </c>
      <c r="AE1762" t="s">
        <v>1670</v>
      </c>
    </row>
    <row r="1763" spans="30:31" ht="12.75">
      <c r="AD1763" s="212">
        <v>120962</v>
      </c>
      <c r="AE1763" t="s">
        <v>1671</v>
      </c>
    </row>
    <row r="1764" spans="30:31" ht="12.75">
      <c r="AD1764" s="212">
        <v>120963</v>
      </c>
      <c r="AE1764" t="s">
        <v>1672</v>
      </c>
    </row>
    <row r="1765" spans="30:31" ht="12.75">
      <c r="AD1765" s="212">
        <v>120964</v>
      </c>
      <c r="AE1765" t="s">
        <v>1673</v>
      </c>
    </row>
    <row r="1766" spans="30:31" ht="12.75">
      <c r="AD1766" s="212">
        <v>120965</v>
      </c>
      <c r="AE1766" t="s">
        <v>1674</v>
      </c>
    </row>
    <row r="1767" spans="30:31" ht="12.75">
      <c r="AD1767" s="212">
        <v>120966</v>
      </c>
      <c r="AE1767" t="s">
        <v>1675</v>
      </c>
    </row>
    <row r="1768" spans="30:31" ht="12.75">
      <c r="AD1768" s="212">
        <v>120967</v>
      </c>
      <c r="AE1768" t="s">
        <v>1676</v>
      </c>
    </row>
    <row r="1769" spans="30:31" ht="12.75">
      <c r="AD1769" s="212">
        <v>120968</v>
      </c>
      <c r="AE1769" t="s">
        <v>1677</v>
      </c>
    </row>
    <row r="1770" spans="30:31" ht="12.75">
      <c r="AD1770" s="212">
        <v>120969</v>
      </c>
      <c r="AE1770" t="s">
        <v>1678</v>
      </c>
    </row>
    <row r="1771" spans="30:31" ht="12.75">
      <c r="AD1771" s="212">
        <v>120970</v>
      </c>
      <c r="AE1771" t="s">
        <v>1679</v>
      </c>
    </row>
    <row r="1772" spans="30:31" ht="12.75">
      <c r="AD1772" s="212">
        <v>120971</v>
      </c>
      <c r="AE1772" t="s">
        <v>1680</v>
      </c>
    </row>
    <row r="1773" spans="30:31" ht="12.75">
      <c r="AD1773" s="212">
        <v>120972</v>
      </c>
      <c r="AE1773" t="s">
        <v>1681</v>
      </c>
    </row>
    <row r="1774" spans="30:31" ht="12.75">
      <c r="AD1774" s="212">
        <v>120973</v>
      </c>
      <c r="AE1774" t="s">
        <v>1682</v>
      </c>
    </row>
    <row r="1775" spans="30:31" ht="12.75">
      <c r="AD1775" s="212">
        <v>120974</v>
      </c>
      <c r="AE1775" t="s">
        <v>1683</v>
      </c>
    </row>
    <row r="1776" spans="30:31" ht="12.75">
      <c r="AD1776" s="212">
        <v>120975</v>
      </c>
      <c r="AE1776" t="s">
        <v>1684</v>
      </c>
    </row>
    <row r="1777" spans="30:31" ht="12.75">
      <c r="AD1777" s="212">
        <v>120976</v>
      </c>
      <c r="AE1777" t="s">
        <v>1685</v>
      </c>
    </row>
    <row r="1778" spans="30:31" ht="12.75">
      <c r="AD1778" s="212">
        <v>120977</v>
      </c>
      <c r="AE1778" t="s">
        <v>1686</v>
      </c>
    </row>
    <row r="1779" spans="30:31" ht="12.75">
      <c r="AD1779" s="212">
        <v>120978</v>
      </c>
      <c r="AE1779" t="s">
        <v>1687</v>
      </c>
    </row>
    <row r="1780" spans="30:31" ht="12.75">
      <c r="AD1780" s="212">
        <v>120979</v>
      </c>
      <c r="AE1780" t="s">
        <v>1688</v>
      </c>
    </row>
    <row r="1781" spans="30:31" ht="12.75">
      <c r="AD1781" s="212">
        <v>120980</v>
      </c>
      <c r="AE1781" t="s">
        <v>1689</v>
      </c>
    </row>
    <row r="1782" spans="30:31" ht="12.75">
      <c r="AD1782" s="212">
        <v>120981</v>
      </c>
      <c r="AE1782" t="s">
        <v>1690</v>
      </c>
    </row>
    <row r="1783" spans="30:31" ht="12.75">
      <c r="AD1783" s="212">
        <v>120982</v>
      </c>
      <c r="AE1783" t="s">
        <v>1691</v>
      </c>
    </row>
    <row r="1784" spans="30:31" ht="12.75">
      <c r="AD1784" s="212">
        <v>120983</v>
      </c>
      <c r="AE1784" t="s">
        <v>1692</v>
      </c>
    </row>
    <row r="1785" spans="30:31" ht="12.75">
      <c r="AD1785" s="212">
        <v>120984</v>
      </c>
      <c r="AE1785" t="s">
        <v>1693</v>
      </c>
    </row>
    <row r="1786" spans="30:31" ht="12.75">
      <c r="AD1786" s="212">
        <v>120985</v>
      </c>
      <c r="AE1786" t="s">
        <v>1694</v>
      </c>
    </row>
    <row r="1787" spans="30:31" ht="12.75">
      <c r="AD1787" s="212">
        <v>120986</v>
      </c>
      <c r="AE1787" t="s">
        <v>1695</v>
      </c>
    </row>
    <row r="1788" spans="30:31" ht="12.75">
      <c r="AD1788" s="212">
        <v>120987</v>
      </c>
      <c r="AE1788" t="s">
        <v>1696</v>
      </c>
    </row>
    <row r="1789" spans="30:31" ht="12.75">
      <c r="AD1789" s="212">
        <v>120988</v>
      </c>
      <c r="AE1789" t="s">
        <v>1697</v>
      </c>
    </row>
    <row r="1790" spans="30:31" ht="12.75">
      <c r="AD1790" s="212">
        <v>120989</v>
      </c>
      <c r="AE1790" t="s">
        <v>1698</v>
      </c>
    </row>
    <row r="1791" spans="30:31" ht="12.75">
      <c r="AD1791" s="212">
        <v>120990</v>
      </c>
      <c r="AE1791" t="s">
        <v>1699</v>
      </c>
    </row>
    <row r="1792" spans="30:31" ht="12.75">
      <c r="AD1792" s="212">
        <v>120991</v>
      </c>
      <c r="AE1792" t="s">
        <v>1700</v>
      </c>
    </row>
    <row r="1793" spans="30:31" ht="12.75">
      <c r="AD1793" s="212">
        <v>120992</v>
      </c>
      <c r="AE1793" t="s">
        <v>1701</v>
      </c>
    </row>
    <row r="1794" spans="30:31" ht="12.75">
      <c r="AD1794" s="212">
        <v>120993</v>
      </c>
      <c r="AE1794" t="s">
        <v>1702</v>
      </c>
    </row>
    <row r="1795" spans="30:31" ht="12.75">
      <c r="AD1795" s="212">
        <v>120994</v>
      </c>
      <c r="AE1795" t="s">
        <v>1703</v>
      </c>
    </row>
    <row r="1796" spans="30:31" ht="12.75">
      <c r="AD1796" s="212">
        <v>120995</v>
      </c>
      <c r="AE1796" t="s">
        <v>1704</v>
      </c>
    </row>
    <row r="1797" spans="30:31" ht="12.75">
      <c r="AD1797" s="212">
        <v>120996</v>
      </c>
      <c r="AE1797" t="s">
        <v>1705</v>
      </c>
    </row>
    <row r="1798" spans="30:31" ht="12.75">
      <c r="AD1798" s="212">
        <v>120997</v>
      </c>
      <c r="AE1798" t="s">
        <v>1706</v>
      </c>
    </row>
    <row r="1799" spans="30:31" ht="12.75">
      <c r="AD1799" s="212">
        <v>120998</v>
      </c>
      <c r="AE1799" t="s">
        <v>1707</v>
      </c>
    </row>
    <row r="1800" spans="30:31" ht="12.75">
      <c r="AD1800" s="212">
        <v>120999</v>
      </c>
      <c r="AE1800" t="s">
        <v>1708</v>
      </c>
    </row>
    <row r="1801" spans="30:31" ht="12.75">
      <c r="AD1801" s="212">
        <v>121000</v>
      </c>
      <c r="AE1801" t="s">
        <v>1709</v>
      </c>
    </row>
    <row r="1802" spans="30:31" ht="12.75">
      <c r="AD1802" s="212">
        <v>121001</v>
      </c>
      <c r="AE1802" t="s">
        <v>1710</v>
      </c>
    </row>
    <row r="1803" spans="30:31" ht="12.75">
      <c r="AD1803" s="212">
        <v>121002</v>
      </c>
      <c r="AE1803" t="s">
        <v>1711</v>
      </c>
    </row>
    <row r="1804" spans="30:31" ht="12.75">
      <c r="AD1804" s="212">
        <v>121003</v>
      </c>
      <c r="AE1804" t="s">
        <v>1712</v>
      </c>
    </row>
    <row r="1805" spans="30:31" ht="12.75">
      <c r="AD1805" s="212">
        <v>121004</v>
      </c>
      <c r="AE1805" t="s">
        <v>1713</v>
      </c>
    </row>
    <row r="1806" spans="30:31" ht="12.75">
      <c r="AD1806" s="212">
        <v>121005</v>
      </c>
      <c r="AE1806" t="s">
        <v>1714</v>
      </c>
    </row>
    <row r="1807" spans="30:31" ht="12.75">
      <c r="AD1807" s="212">
        <v>121006</v>
      </c>
      <c r="AE1807" t="s">
        <v>1715</v>
      </c>
    </row>
    <row r="1808" spans="30:31" ht="12.75">
      <c r="AD1808" s="212">
        <v>121007</v>
      </c>
      <c r="AE1808" t="s">
        <v>1418</v>
      </c>
    </row>
    <row r="1809" spans="30:31" ht="12.75">
      <c r="AD1809" s="212">
        <v>121008</v>
      </c>
      <c r="AE1809" t="s">
        <v>1716</v>
      </c>
    </row>
    <row r="1810" spans="30:31" ht="12.75">
      <c r="AD1810" s="212">
        <v>121009</v>
      </c>
      <c r="AE1810" t="s">
        <v>1717</v>
      </c>
    </row>
    <row r="1811" spans="30:31" ht="12.75">
      <c r="AD1811" s="212">
        <v>121010</v>
      </c>
      <c r="AE1811" t="s">
        <v>1718</v>
      </c>
    </row>
    <row r="1812" spans="30:31" ht="12.75">
      <c r="AD1812" s="212">
        <v>121011</v>
      </c>
      <c r="AE1812" t="s">
        <v>1719</v>
      </c>
    </row>
    <row r="1813" spans="30:31" ht="12.75">
      <c r="AD1813" s="212">
        <v>121012</v>
      </c>
      <c r="AE1813" t="s">
        <v>1720</v>
      </c>
    </row>
    <row r="1814" spans="30:31" ht="12.75">
      <c r="AD1814" s="212">
        <v>121013</v>
      </c>
      <c r="AE1814" t="s">
        <v>1721</v>
      </c>
    </row>
    <row r="1815" spans="30:31" ht="12.75">
      <c r="AD1815" s="212">
        <v>121014</v>
      </c>
      <c r="AE1815" t="s">
        <v>1722</v>
      </c>
    </row>
    <row r="1816" spans="30:31" ht="12.75">
      <c r="AD1816" s="212">
        <v>121015</v>
      </c>
      <c r="AE1816" t="s">
        <v>1723</v>
      </c>
    </row>
    <row r="1817" spans="30:31" ht="12.75">
      <c r="AD1817" s="212">
        <v>121016</v>
      </c>
      <c r="AE1817" t="s">
        <v>1724</v>
      </c>
    </row>
    <row r="1818" spans="30:31" ht="12.75">
      <c r="AD1818" s="212">
        <v>121017</v>
      </c>
      <c r="AE1818" t="s">
        <v>1725</v>
      </c>
    </row>
    <row r="1819" spans="30:31" ht="12.75">
      <c r="AD1819" s="212">
        <v>121018</v>
      </c>
      <c r="AE1819" t="s">
        <v>1726</v>
      </c>
    </row>
    <row r="1820" spans="30:31" ht="12.75">
      <c r="AD1820" s="212">
        <v>121019</v>
      </c>
      <c r="AE1820" t="s">
        <v>1727</v>
      </c>
    </row>
    <row r="1821" spans="30:31" ht="12.75">
      <c r="AD1821" s="212">
        <v>121020</v>
      </c>
      <c r="AE1821" t="s">
        <v>1728</v>
      </c>
    </row>
    <row r="1822" spans="30:31" ht="12.75">
      <c r="AD1822" s="212">
        <v>121021</v>
      </c>
      <c r="AE1822" t="s">
        <v>1729</v>
      </c>
    </row>
    <row r="1823" spans="30:31" ht="12.75">
      <c r="AD1823" s="212">
        <v>121022</v>
      </c>
      <c r="AE1823" t="s">
        <v>1730</v>
      </c>
    </row>
    <row r="1824" spans="30:31" ht="12.75">
      <c r="AD1824" s="212">
        <v>121023</v>
      </c>
      <c r="AE1824" t="s">
        <v>1731</v>
      </c>
    </row>
    <row r="1825" spans="30:31" ht="12.75">
      <c r="AD1825" s="212">
        <v>121024</v>
      </c>
      <c r="AE1825" t="s">
        <v>1732</v>
      </c>
    </row>
    <row r="1826" spans="30:31" ht="12.75">
      <c r="AD1826" s="212">
        <v>121025</v>
      </c>
      <c r="AE1826" t="s">
        <v>1733</v>
      </c>
    </row>
    <row r="1827" spans="30:31" ht="12.75">
      <c r="AD1827" s="212">
        <v>121026</v>
      </c>
      <c r="AE1827" t="s">
        <v>1734</v>
      </c>
    </row>
    <row r="1828" spans="30:31" ht="12.75">
      <c r="AD1828" s="212">
        <v>121027</v>
      </c>
      <c r="AE1828" t="s">
        <v>1735</v>
      </c>
    </row>
    <row r="1829" spans="30:31" ht="12.75">
      <c r="AD1829" s="212">
        <v>121028</v>
      </c>
      <c r="AE1829" t="s">
        <v>1736</v>
      </c>
    </row>
    <row r="1830" spans="30:31" ht="12.75">
      <c r="AD1830" s="212">
        <v>121029</v>
      </c>
      <c r="AE1830" t="s">
        <v>1737</v>
      </c>
    </row>
    <row r="1831" spans="30:31" ht="12.75">
      <c r="AD1831" s="212">
        <v>121030</v>
      </c>
      <c r="AE1831" t="s">
        <v>1327</v>
      </c>
    </row>
    <row r="1832" spans="30:31" ht="12.75">
      <c r="AD1832" s="212">
        <v>121031</v>
      </c>
      <c r="AE1832" t="s">
        <v>1738</v>
      </c>
    </row>
    <row r="1833" spans="30:31" ht="12.75">
      <c r="AD1833" s="212">
        <v>121032</v>
      </c>
      <c r="AE1833" t="s">
        <v>1739</v>
      </c>
    </row>
    <row r="1834" spans="30:31" ht="12.75">
      <c r="AD1834" s="212">
        <v>121033</v>
      </c>
      <c r="AE1834" t="s">
        <v>1740</v>
      </c>
    </row>
    <row r="1835" spans="30:31" ht="12.75">
      <c r="AD1835" s="212">
        <v>121034</v>
      </c>
      <c r="AE1835" t="s">
        <v>1741</v>
      </c>
    </row>
    <row r="1836" spans="30:31" ht="12.75">
      <c r="AD1836" s="212">
        <v>121035</v>
      </c>
      <c r="AE1836" t="s">
        <v>1742</v>
      </c>
    </row>
    <row r="1837" spans="30:31" ht="12.75">
      <c r="AD1837" s="212">
        <v>121036</v>
      </c>
      <c r="AE1837" t="s">
        <v>1743</v>
      </c>
    </row>
    <row r="1838" spans="30:31" ht="12.75">
      <c r="AD1838" s="212">
        <v>121037</v>
      </c>
      <c r="AE1838" t="s">
        <v>1744</v>
      </c>
    </row>
    <row r="1839" spans="30:31" ht="12.75">
      <c r="AD1839" s="212">
        <v>121038</v>
      </c>
      <c r="AE1839" t="s">
        <v>1745</v>
      </c>
    </row>
    <row r="1840" spans="30:31" ht="12.75">
      <c r="AD1840" s="212">
        <v>121039</v>
      </c>
      <c r="AE1840" t="s">
        <v>1746</v>
      </c>
    </row>
    <row r="1841" spans="30:31" ht="12.75">
      <c r="AD1841" s="212">
        <v>121040</v>
      </c>
      <c r="AE1841" t="s">
        <v>1747</v>
      </c>
    </row>
    <row r="1842" spans="30:31" ht="12.75">
      <c r="AD1842" s="212">
        <v>121041</v>
      </c>
      <c r="AE1842" t="s">
        <v>1748</v>
      </c>
    </row>
    <row r="1843" spans="30:31" ht="12.75">
      <c r="AD1843" s="212">
        <v>121042</v>
      </c>
      <c r="AE1843" t="s">
        <v>1749</v>
      </c>
    </row>
    <row r="1844" spans="30:31" ht="12.75">
      <c r="AD1844" s="212">
        <v>121043</v>
      </c>
      <c r="AE1844" t="s">
        <v>1750</v>
      </c>
    </row>
    <row r="1845" spans="30:31" ht="12.75">
      <c r="AD1845" s="212">
        <v>121044</v>
      </c>
      <c r="AE1845" t="s">
        <v>1751</v>
      </c>
    </row>
    <row r="1846" spans="30:31" ht="12.75">
      <c r="AD1846" s="212">
        <v>121045</v>
      </c>
      <c r="AE1846" t="s">
        <v>1752</v>
      </c>
    </row>
    <row r="1847" spans="30:31" ht="12.75">
      <c r="AD1847" s="212">
        <v>121046</v>
      </c>
      <c r="AE1847" t="s">
        <v>1753</v>
      </c>
    </row>
    <row r="1848" spans="30:31" ht="12.75">
      <c r="AD1848" s="212">
        <v>121047</v>
      </c>
      <c r="AE1848" t="s">
        <v>1754</v>
      </c>
    </row>
    <row r="1849" spans="30:31" ht="12.75">
      <c r="AD1849" s="212">
        <v>121048</v>
      </c>
      <c r="AE1849" t="s">
        <v>1755</v>
      </c>
    </row>
    <row r="1850" spans="30:31" ht="12.75">
      <c r="AD1850" s="212">
        <v>121049</v>
      </c>
      <c r="AE1850" t="s">
        <v>1756</v>
      </c>
    </row>
    <row r="1851" spans="30:31" ht="12.75">
      <c r="AD1851" s="212">
        <v>121050</v>
      </c>
      <c r="AE1851" t="s">
        <v>1757</v>
      </c>
    </row>
    <row r="1852" spans="30:31" ht="12.75">
      <c r="AD1852" s="212">
        <v>121051</v>
      </c>
      <c r="AE1852" t="s">
        <v>1758</v>
      </c>
    </row>
    <row r="1853" spans="30:31" ht="12.75">
      <c r="AD1853" s="212">
        <v>121052</v>
      </c>
      <c r="AE1853" t="s">
        <v>1759</v>
      </c>
    </row>
    <row r="1854" spans="30:31" ht="12.75">
      <c r="AD1854" s="212">
        <v>121053</v>
      </c>
      <c r="AE1854" t="s">
        <v>1760</v>
      </c>
    </row>
    <row r="1855" spans="30:31" ht="12.75">
      <c r="AD1855" s="212">
        <v>121054</v>
      </c>
      <c r="AE1855" t="s">
        <v>1761</v>
      </c>
    </row>
    <row r="1856" spans="30:31" ht="12.75">
      <c r="AD1856" s="212">
        <v>121055</v>
      </c>
      <c r="AE1856" t="s">
        <v>1762</v>
      </c>
    </row>
    <row r="1857" spans="30:31" ht="12.75">
      <c r="AD1857" s="212">
        <v>121056</v>
      </c>
      <c r="AE1857" t="s">
        <v>1763</v>
      </c>
    </row>
    <row r="1858" spans="30:31" ht="12.75">
      <c r="AD1858" s="212">
        <v>121057</v>
      </c>
      <c r="AE1858" t="s">
        <v>1764</v>
      </c>
    </row>
    <row r="1859" spans="30:31" ht="12.75">
      <c r="AD1859" s="212">
        <v>121058</v>
      </c>
      <c r="AE1859" t="s">
        <v>1765</v>
      </c>
    </row>
    <row r="1860" spans="30:31" ht="12.75">
      <c r="AD1860" s="212">
        <v>121059</v>
      </c>
      <c r="AE1860" t="s">
        <v>1766</v>
      </c>
    </row>
    <row r="1861" spans="30:31" ht="12.75">
      <c r="AD1861" s="212">
        <v>121060</v>
      </c>
      <c r="AE1861" t="s">
        <v>1767</v>
      </c>
    </row>
    <row r="1862" spans="30:31" ht="12.75">
      <c r="AD1862" s="212">
        <v>121061</v>
      </c>
      <c r="AE1862" t="s">
        <v>1768</v>
      </c>
    </row>
    <row r="1863" spans="30:31" ht="12.75">
      <c r="AD1863" s="212">
        <v>121062</v>
      </c>
      <c r="AE1863" t="s">
        <v>1769</v>
      </c>
    </row>
    <row r="1864" spans="30:31" ht="12.75">
      <c r="AD1864" s="212">
        <v>121063</v>
      </c>
      <c r="AE1864" t="s">
        <v>1770</v>
      </c>
    </row>
    <row r="1865" spans="30:31" ht="12.75">
      <c r="AD1865" s="212">
        <v>121064</v>
      </c>
      <c r="AE1865" t="s">
        <v>1771</v>
      </c>
    </row>
    <row r="1866" spans="30:31" ht="12.75">
      <c r="AD1866" s="212">
        <v>121065</v>
      </c>
      <c r="AE1866" t="s">
        <v>1772</v>
      </c>
    </row>
    <row r="1867" spans="30:31" ht="12.75">
      <c r="AD1867" s="212">
        <v>121066</v>
      </c>
      <c r="AE1867" t="s">
        <v>1773</v>
      </c>
    </row>
    <row r="1868" spans="30:31" ht="12.75">
      <c r="AD1868" s="212">
        <v>121067</v>
      </c>
      <c r="AE1868" t="s">
        <v>1774</v>
      </c>
    </row>
    <row r="1869" spans="30:31" ht="12.75">
      <c r="AD1869" s="212">
        <v>121068</v>
      </c>
      <c r="AE1869" t="s">
        <v>1775</v>
      </c>
    </row>
    <row r="1870" spans="30:31" ht="12.75">
      <c r="AD1870" s="212">
        <v>121069</v>
      </c>
      <c r="AE1870" t="s">
        <v>1776</v>
      </c>
    </row>
    <row r="1871" spans="30:31" ht="12.75">
      <c r="AD1871" s="212">
        <v>121070</v>
      </c>
      <c r="AE1871" t="s">
        <v>1777</v>
      </c>
    </row>
    <row r="1872" spans="30:31" ht="12.75">
      <c r="AD1872" s="212">
        <v>121071</v>
      </c>
      <c r="AE1872" t="s">
        <v>1778</v>
      </c>
    </row>
    <row r="1873" spans="30:31" ht="12.75">
      <c r="AD1873" s="212">
        <v>121072</v>
      </c>
      <c r="AE1873" t="s">
        <v>1779</v>
      </c>
    </row>
    <row r="1874" spans="30:31" ht="12.75">
      <c r="AD1874" s="212">
        <v>121073</v>
      </c>
      <c r="AE1874" t="s">
        <v>1780</v>
      </c>
    </row>
    <row r="1875" spans="30:31" ht="12.75">
      <c r="AD1875" s="212">
        <v>121074</v>
      </c>
      <c r="AE1875" t="s">
        <v>1781</v>
      </c>
    </row>
    <row r="1876" spans="30:31" ht="12.75">
      <c r="AD1876" s="212">
        <v>121075</v>
      </c>
      <c r="AE1876" t="s">
        <v>1782</v>
      </c>
    </row>
    <row r="1877" spans="30:31" ht="12.75">
      <c r="AD1877" s="212">
        <v>121076</v>
      </c>
      <c r="AE1877" t="s">
        <v>1783</v>
      </c>
    </row>
    <row r="1878" spans="30:31" ht="12.75">
      <c r="AD1878" s="212">
        <v>121077</v>
      </c>
      <c r="AE1878" t="s">
        <v>1784</v>
      </c>
    </row>
    <row r="1879" spans="30:31" ht="12.75">
      <c r="AD1879" s="212">
        <v>121078</v>
      </c>
      <c r="AE1879" t="s">
        <v>1785</v>
      </c>
    </row>
    <row r="1880" spans="30:31" ht="12.75">
      <c r="AD1880" s="212">
        <v>121079</v>
      </c>
      <c r="AE1880" t="s">
        <v>1786</v>
      </c>
    </row>
    <row r="1881" spans="30:31" ht="12.75">
      <c r="AD1881" s="212">
        <v>121080</v>
      </c>
      <c r="AE1881" t="s">
        <v>1787</v>
      </c>
    </row>
    <row r="1882" spans="30:31" ht="12.75">
      <c r="AD1882" s="212">
        <v>121081</v>
      </c>
      <c r="AE1882" t="s">
        <v>1788</v>
      </c>
    </row>
    <row r="1883" spans="30:31" ht="12.75">
      <c r="AD1883" s="212">
        <v>121082</v>
      </c>
      <c r="AE1883" t="s">
        <v>1789</v>
      </c>
    </row>
    <row r="1884" spans="30:31" ht="12.75">
      <c r="AD1884" s="212">
        <v>121083</v>
      </c>
      <c r="AE1884" t="s">
        <v>1790</v>
      </c>
    </row>
    <row r="1885" spans="30:31" ht="12.75">
      <c r="AD1885" s="212">
        <v>121084</v>
      </c>
      <c r="AE1885" t="s">
        <v>1791</v>
      </c>
    </row>
    <row r="1886" spans="30:31" ht="12.75">
      <c r="AD1886" s="212">
        <v>121085</v>
      </c>
      <c r="AE1886" t="s">
        <v>1792</v>
      </c>
    </row>
    <row r="1887" spans="30:31" ht="12.75">
      <c r="AD1887" s="212">
        <v>121086</v>
      </c>
      <c r="AE1887" t="s">
        <v>1793</v>
      </c>
    </row>
    <row r="1888" spans="30:31" ht="12.75">
      <c r="AD1888" s="212">
        <v>121087</v>
      </c>
      <c r="AE1888" t="s">
        <v>1794</v>
      </c>
    </row>
    <row r="1889" spans="30:31" ht="12.75">
      <c r="AD1889" s="212">
        <v>121089</v>
      </c>
      <c r="AE1889" t="s">
        <v>1795</v>
      </c>
    </row>
    <row r="1890" spans="30:31" ht="12.75">
      <c r="AD1890" s="212">
        <v>121090</v>
      </c>
      <c r="AE1890" t="s">
        <v>1796</v>
      </c>
    </row>
    <row r="1891" spans="30:31" ht="12.75">
      <c r="AD1891" s="212">
        <v>121091</v>
      </c>
      <c r="AE1891" t="s">
        <v>1739</v>
      </c>
    </row>
    <row r="1892" spans="30:31" ht="12.75">
      <c r="AD1892" s="212">
        <v>121092</v>
      </c>
      <c r="AE1892" t="s">
        <v>1797</v>
      </c>
    </row>
    <row r="1893" spans="30:31" ht="12.75">
      <c r="AD1893" s="212">
        <v>121093</v>
      </c>
      <c r="AE1893" t="s">
        <v>1798</v>
      </c>
    </row>
    <row r="1894" spans="30:31" ht="12.75">
      <c r="AD1894" s="212">
        <v>121094</v>
      </c>
      <c r="AE1894" t="s">
        <v>1799</v>
      </c>
    </row>
    <row r="1895" spans="30:31" ht="12.75">
      <c r="AD1895" s="212">
        <v>121095</v>
      </c>
      <c r="AE1895" t="s">
        <v>1800</v>
      </c>
    </row>
    <row r="1896" spans="30:31" ht="12.75">
      <c r="AD1896" s="212">
        <v>121096</v>
      </c>
      <c r="AE1896" t="s">
        <v>1801</v>
      </c>
    </row>
    <row r="1897" spans="30:31" ht="12.75">
      <c r="AD1897" s="212">
        <v>121097</v>
      </c>
      <c r="AE1897" t="s">
        <v>1802</v>
      </c>
    </row>
    <row r="1898" spans="30:31" ht="12.75">
      <c r="AD1898" s="212">
        <v>121098</v>
      </c>
      <c r="AE1898" t="s">
        <v>1803</v>
      </c>
    </row>
    <row r="1899" spans="30:31" ht="12.75">
      <c r="AD1899" s="212">
        <v>121099</v>
      </c>
      <c r="AE1899" t="s">
        <v>1804</v>
      </c>
    </row>
    <row r="1900" spans="30:31" ht="12.75">
      <c r="AD1900" s="212">
        <v>121100</v>
      </c>
      <c r="AE1900" t="s">
        <v>1805</v>
      </c>
    </row>
    <row r="1901" spans="30:31" ht="12.75">
      <c r="AD1901" s="212">
        <v>121101</v>
      </c>
      <c r="AE1901" t="s">
        <v>1806</v>
      </c>
    </row>
    <row r="1902" spans="30:31" ht="12.75">
      <c r="AD1902" s="212">
        <v>121102</v>
      </c>
      <c r="AE1902" t="s">
        <v>1807</v>
      </c>
    </row>
    <row r="1903" spans="30:31" ht="12.75">
      <c r="AD1903" s="212">
        <v>121103</v>
      </c>
      <c r="AE1903" t="s">
        <v>1808</v>
      </c>
    </row>
    <row r="1904" spans="30:31" ht="12.75">
      <c r="AD1904" s="212">
        <v>121104</v>
      </c>
      <c r="AE1904" t="s">
        <v>1809</v>
      </c>
    </row>
    <row r="1905" spans="30:31" ht="12.75">
      <c r="AD1905" s="212">
        <v>121105</v>
      </c>
      <c r="AE1905" t="s">
        <v>1810</v>
      </c>
    </row>
    <row r="1906" spans="30:31" ht="12.75">
      <c r="AD1906" s="212">
        <v>121106</v>
      </c>
      <c r="AE1906" t="s">
        <v>1811</v>
      </c>
    </row>
    <row r="1907" spans="30:31" ht="12.75">
      <c r="AD1907" s="212">
        <v>121107</v>
      </c>
      <c r="AE1907" t="s">
        <v>1812</v>
      </c>
    </row>
    <row r="1908" spans="30:31" ht="12.75">
      <c r="AD1908" s="212">
        <v>121108</v>
      </c>
      <c r="AE1908" t="s">
        <v>1813</v>
      </c>
    </row>
    <row r="1909" spans="30:31" ht="12.75">
      <c r="AD1909" s="212">
        <v>121109</v>
      </c>
      <c r="AE1909" t="s">
        <v>1814</v>
      </c>
    </row>
    <row r="1910" spans="30:31" ht="12.75">
      <c r="AD1910" s="212">
        <v>121110</v>
      </c>
      <c r="AE1910" t="s">
        <v>1815</v>
      </c>
    </row>
    <row r="1911" spans="30:31" ht="12.75">
      <c r="AD1911" s="212">
        <v>121111</v>
      </c>
      <c r="AE1911" t="s">
        <v>1816</v>
      </c>
    </row>
    <row r="1912" spans="30:31" ht="12.75">
      <c r="AD1912" s="212">
        <v>121112</v>
      </c>
      <c r="AE1912" t="s">
        <v>1817</v>
      </c>
    </row>
    <row r="1913" spans="30:31" ht="12.75">
      <c r="AD1913" s="212">
        <v>121113</v>
      </c>
      <c r="AE1913" t="s">
        <v>1818</v>
      </c>
    </row>
    <row r="1914" spans="30:31" ht="12.75">
      <c r="AD1914" s="212">
        <v>121114</v>
      </c>
      <c r="AE1914" t="s">
        <v>1819</v>
      </c>
    </row>
    <row r="1915" spans="30:31" ht="12.75">
      <c r="AD1915" s="212">
        <v>121115</v>
      </c>
      <c r="AE1915" t="s">
        <v>1820</v>
      </c>
    </row>
    <row r="1916" spans="30:31" ht="12.75">
      <c r="AD1916" s="212">
        <v>121116</v>
      </c>
      <c r="AE1916" t="s">
        <v>1821</v>
      </c>
    </row>
    <row r="1917" spans="30:31" ht="12.75">
      <c r="AD1917" s="212">
        <v>121117</v>
      </c>
      <c r="AE1917" t="s">
        <v>1822</v>
      </c>
    </row>
    <row r="1918" spans="30:31" ht="12.75">
      <c r="AD1918" s="212">
        <v>121118</v>
      </c>
      <c r="AE1918" t="s">
        <v>1823</v>
      </c>
    </row>
    <row r="1919" spans="30:31" ht="12.75">
      <c r="AD1919" s="212">
        <v>121119</v>
      </c>
      <c r="AE1919" t="s">
        <v>1824</v>
      </c>
    </row>
    <row r="1920" spans="30:31" ht="12.75">
      <c r="AD1920" s="212">
        <v>121120</v>
      </c>
      <c r="AE1920" t="s">
        <v>1825</v>
      </c>
    </row>
    <row r="1921" spans="30:31" ht="12.75">
      <c r="AD1921" s="212">
        <v>121121</v>
      </c>
      <c r="AE1921" t="s">
        <v>1826</v>
      </c>
    </row>
    <row r="1922" spans="30:31" ht="12.75">
      <c r="AD1922" s="212">
        <v>121122</v>
      </c>
      <c r="AE1922" t="s">
        <v>1827</v>
      </c>
    </row>
    <row r="1923" spans="30:31" ht="12.75">
      <c r="AD1923" s="212">
        <v>121123</v>
      </c>
      <c r="AE1923" t="s">
        <v>1828</v>
      </c>
    </row>
    <row r="1924" spans="30:31" ht="12.75">
      <c r="AD1924" s="212">
        <v>121124</v>
      </c>
      <c r="AE1924" t="s">
        <v>1829</v>
      </c>
    </row>
    <row r="1925" spans="30:31" ht="12.75">
      <c r="AD1925" s="212">
        <v>121125</v>
      </c>
      <c r="AE1925" t="s">
        <v>1830</v>
      </c>
    </row>
    <row r="1926" spans="30:31" ht="12.75">
      <c r="AD1926" s="212">
        <v>121126</v>
      </c>
      <c r="AE1926" t="s">
        <v>1831</v>
      </c>
    </row>
    <row r="1927" spans="30:31" ht="12.75">
      <c r="AD1927" s="212">
        <v>121127</v>
      </c>
      <c r="AE1927" t="s">
        <v>1832</v>
      </c>
    </row>
    <row r="1928" spans="30:31" ht="12.75">
      <c r="AD1928" s="212">
        <v>121128</v>
      </c>
      <c r="AE1928" t="s">
        <v>1833</v>
      </c>
    </row>
    <row r="1929" spans="30:31" ht="12.75">
      <c r="AD1929" s="212">
        <v>121129</v>
      </c>
      <c r="AE1929" t="s">
        <v>1834</v>
      </c>
    </row>
    <row r="1930" spans="30:31" ht="12.75">
      <c r="AD1930" s="212">
        <v>121130</v>
      </c>
      <c r="AE1930" t="s">
        <v>1835</v>
      </c>
    </row>
    <row r="1931" spans="30:31" ht="12.75">
      <c r="AD1931" s="212">
        <v>121131</v>
      </c>
      <c r="AE1931" t="s">
        <v>1836</v>
      </c>
    </row>
    <row r="1932" spans="30:31" ht="12.75">
      <c r="AD1932" s="212">
        <v>121132</v>
      </c>
      <c r="AE1932" t="s">
        <v>1837</v>
      </c>
    </row>
    <row r="1933" spans="30:31" ht="12.75">
      <c r="AD1933" s="212">
        <v>121133</v>
      </c>
      <c r="AE1933" t="s">
        <v>1838</v>
      </c>
    </row>
    <row r="1934" spans="30:31" ht="12.75">
      <c r="AD1934" s="212">
        <v>121134</v>
      </c>
      <c r="AE1934" t="s">
        <v>1839</v>
      </c>
    </row>
    <row r="1935" spans="30:31" ht="12.75">
      <c r="AD1935" s="212">
        <v>121135</v>
      </c>
      <c r="AE1935" t="s">
        <v>1840</v>
      </c>
    </row>
    <row r="1936" spans="30:31" ht="12.75">
      <c r="AD1936" s="212">
        <v>121136</v>
      </c>
      <c r="AE1936" t="s">
        <v>1841</v>
      </c>
    </row>
    <row r="1937" spans="30:31" ht="12.75">
      <c r="AD1937" s="212">
        <v>121137</v>
      </c>
      <c r="AE1937" t="s">
        <v>1842</v>
      </c>
    </row>
    <row r="1938" spans="30:31" ht="12.75">
      <c r="AD1938" s="212">
        <v>121138</v>
      </c>
      <c r="AE1938" t="s">
        <v>1843</v>
      </c>
    </row>
    <row r="1939" spans="30:31" ht="12.75">
      <c r="AD1939" s="212">
        <v>121139</v>
      </c>
      <c r="AE1939" t="s">
        <v>1844</v>
      </c>
    </row>
    <row r="1940" spans="30:31" ht="12.75">
      <c r="AD1940" s="212">
        <v>121140</v>
      </c>
      <c r="AE1940" t="s">
        <v>1845</v>
      </c>
    </row>
    <row r="1941" spans="30:31" ht="12.75">
      <c r="AD1941" s="212">
        <v>121141</v>
      </c>
      <c r="AE1941" t="s">
        <v>1846</v>
      </c>
    </row>
    <row r="1942" spans="30:31" ht="12.75">
      <c r="AD1942" s="212">
        <v>121142</v>
      </c>
      <c r="AE1942" t="s">
        <v>1847</v>
      </c>
    </row>
    <row r="1943" spans="30:31" ht="12.75">
      <c r="AD1943" s="212">
        <v>121143</v>
      </c>
      <c r="AE1943" t="s">
        <v>1848</v>
      </c>
    </row>
    <row r="1944" spans="30:31" ht="12.75">
      <c r="AD1944" s="212">
        <v>121144</v>
      </c>
      <c r="AE1944" t="s">
        <v>1849</v>
      </c>
    </row>
    <row r="1945" spans="30:31" ht="12.75">
      <c r="AD1945" s="212">
        <v>121145</v>
      </c>
      <c r="AE1945" t="s">
        <v>1850</v>
      </c>
    </row>
    <row r="1946" spans="30:31" ht="12.75">
      <c r="AD1946" s="212">
        <v>121146</v>
      </c>
      <c r="AE1946" t="s">
        <v>1851</v>
      </c>
    </row>
    <row r="1947" spans="30:31" ht="12.75">
      <c r="AD1947" s="212">
        <v>121147</v>
      </c>
      <c r="AE1947" t="s">
        <v>1852</v>
      </c>
    </row>
    <row r="1948" spans="30:31" ht="12.75">
      <c r="AD1948" s="212">
        <v>121148</v>
      </c>
      <c r="AE1948" t="s">
        <v>1853</v>
      </c>
    </row>
    <row r="1949" spans="30:31" ht="12.75">
      <c r="AD1949" s="212">
        <v>121149</v>
      </c>
      <c r="AE1949" t="s">
        <v>1854</v>
      </c>
    </row>
    <row r="1950" spans="30:31" ht="12.75">
      <c r="AD1950" s="212">
        <v>121150</v>
      </c>
      <c r="AE1950" t="s">
        <v>1855</v>
      </c>
    </row>
    <row r="1951" spans="30:31" ht="12.75">
      <c r="AD1951" s="212">
        <v>121151</v>
      </c>
      <c r="AE1951" t="s">
        <v>1856</v>
      </c>
    </row>
    <row r="1952" spans="30:31" ht="12.75">
      <c r="AD1952" s="212">
        <v>121152</v>
      </c>
      <c r="AE1952" t="s">
        <v>1857</v>
      </c>
    </row>
    <row r="1953" spans="30:31" ht="12.75">
      <c r="AD1953" s="212">
        <v>121153</v>
      </c>
      <c r="AE1953" t="s">
        <v>1858</v>
      </c>
    </row>
    <row r="1954" spans="30:31" ht="12.75">
      <c r="AD1954" s="212">
        <v>121154</v>
      </c>
      <c r="AE1954" t="s">
        <v>1859</v>
      </c>
    </row>
    <row r="1955" spans="30:31" ht="12.75">
      <c r="AD1955" s="212">
        <v>121155</v>
      </c>
      <c r="AE1955" t="s">
        <v>1860</v>
      </c>
    </row>
    <row r="1956" spans="30:31" ht="12.75">
      <c r="AD1956" s="212">
        <v>121156</v>
      </c>
      <c r="AE1956" t="s">
        <v>1861</v>
      </c>
    </row>
    <row r="1957" spans="30:31" ht="12.75">
      <c r="AD1957" s="212">
        <v>121157</v>
      </c>
      <c r="AE1957" t="s">
        <v>1862</v>
      </c>
    </row>
    <row r="1958" spans="30:31" ht="12.75">
      <c r="AD1958" s="212">
        <v>121158</v>
      </c>
      <c r="AE1958" t="s">
        <v>1863</v>
      </c>
    </row>
    <row r="1959" spans="30:31" ht="12.75">
      <c r="AD1959" s="212">
        <v>121159</v>
      </c>
      <c r="AE1959" t="s">
        <v>1864</v>
      </c>
    </row>
    <row r="1960" spans="30:31" ht="12.75">
      <c r="AD1960" s="212">
        <v>121160</v>
      </c>
      <c r="AE1960" t="s">
        <v>1865</v>
      </c>
    </row>
    <row r="1961" spans="30:31" ht="12.75">
      <c r="AD1961" s="212">
        <v>121161</v>
      </c>
      <c r="AE1961" t="s">
        <v>1866</v>
      </c>
    </row>
    <row r="1962" spans="30:31" ht="12.75">
      <c r="AD1962" s="212">
        <v>121162</v>
      </c>
      <c r="AE1962" t="s">
        <v>1867</v>
      </c>
    </row>
    <row r="1963" spans="30:31" ht="12.75">
      <c r="AD1963" s="212">
        <v>121163</v>
      </c>
      <c r="AE1963" t="s">
        <v>1868</v>
      </c>
    </row>
    <row r="1964" spans="30:31" ht="12.75">
      <c r="AD1964" s="212">
        <v>121164</v>
      </c>
      <c r="AE1964" t="s">
        <v>1869</v>
      </c>
    </row>
    <row r="1965" spans="30:31" ht="12.75">
      <c r="AD1965" s="212">
        <v>121165</v>
      </c>
      <c r="AE1965" t="s">
        <v>1870</v>
      </c>
    </row>
    <row r="1966" spans="30:31" ht="12.75">
      <c r="AD1966" s="212">
        <v>121166</v>
      </c>
      <c r="AE1966" t="s">
        <v>1871</v>
      </c>
    </row>
    <row r="1967" spans="30:31" ht="12.75">
      <c r="AD1967" s="212">
        <v>121167</v>
      </c>
      <c r="AE1967" t="s">
        <v>1872</v>
      </c>
    </row>
    <row r="1968" spans="30:31" ht="12.75">
      <c r="AD1968" s="212">
        <v>121168</v>
      </c>
      <c r="AE1968" t="s">
        <v>1873</v>
      </c>
    </row>
    <row r="1969" spans="30:31" ht="12.75">
      <c r="AD1969" s="212">
        <v>121169</v>
      </c>
      <c r="AE1969" t="s">
        <v>1874</v>
      </c>
    </row>
    <row r="1970" spans="30:31" ht="12.75">
      <c r="AD1970" s="212">
        <v>121170</v>
      </c>
      <c r="AE1970" t="s">
        <v>1875</v>
      </c>
    </row>
    <row r="1971" spans="30:31" ht="12.75">
      <c r="AD1971" s="212">
        <v>121171</v>
      </c>
      <c r="AE1971" t="s">
        <v>1876</v>
      </c>
    </row>
    <row r="1972" spans="30:31" ht="12.75">
      <c r="AD1972" s="212">
        <v>121172</v>
      </c>
      <c r="AE1972" t="s">
        <v>1877</v>
      </c>
    </row>
    <row r="1973" spans="30:31" ht="12.75">
      <c r="AD1973" s="212">
        <v>121173</v>
      </c>
      <c r="AE1973" t="s">
        <v>1878</v>
      </c>
    </row>
    <row r="1974" spans="30:31" ht="12.75">
      <c r="AD1974" s="212">
        <v>121174</v>
      </c>
      <c r="AE1974" t="s">
        <v>1879</v>
      </c>
    </row>
    <row r="1975" spans="30:31" ht="12.75">
      <c r="AD1975" s="212">
        <v>121175</v>
      </c>
      <c r="AE1975" t="s">
        <v>1880</v>
      </c>
    </row>
    <row r="1976" spans="30:31" ht="12.75">
      <c r="AD1976" s="212">
        <v>121176</v>
      </c>
      <c r="AE1976" t="s">
        <v>1881</v>
      </c>
    </row>
    <row r="1977" spans="30:31" ht="12.75">
      <c r="AD1977" s="212">
        <v>121177</v>
      </c>
      <c r="AE1977" t="s">
        <v>1882</v>
      </c>
    </row>
    <row r="1978" spans="30:31" ht="12.75">
      <c r="AD1978" s="212">
        <v>121178</v>
      </c>
      <c r="AE1978" t="s">
        <v>1883</v>
      </c>
    </row>
    <row r="1979" spans="30:31" ht="12.75">
      <c r="AD1979" s="212">
        <v>121179</v>
      </c>
      <c r="AE1979" t="s">
        <v>1884</v>
      </c>
    </row>
    <row r="1980" spans="30:31" ht="12.75">
      <c r="AD1980" s="212">
        <v>121180</v>
      </c>
      <c r="AE1980" t="s">
        <v>1885</v>
      </c>
    </row>
    <row r="1981" spans="30:31" ht="12.75">
      <c r="AD1981" s="212">
        <v>121181</v>
      </c>
      <c r="AE1981" t="s">
        <v>994</v>
      </c>
    </row>
    <row r="1982" spans="30:31" ht="12.75">
      <c r="AD1982" s="212">
        <v>121182</v>
      </c>
      <c r="AE1982" t="s">
        <v>1886</v>
      </c>
    </row>
    <row r="1983" spans="30:31" ht="12.75">
      <c r="AD1983" s="212">
        <v>121183</v>
      </c>
      <c r="AE1983" t="s">
        <v>1887</v>
      </c>
    </row>
    <row r="1984" spans="30:31" ht="12.75">
      <c r="AD1984" s="212">
        <v>121184</v>
      </c>
      <c r="AE1984" t="s">
        <v>1888</v>
      </c>
    </row>
    <row r="1985" spans="30:31" ht="12.75">
      <c r="AD1985" s="212">
        <v>121185</v>
      </c>
      <c r="AE1985" t="s">
        <v>1889</v>
      </c>
    </row>
    <row r="1986" spans="30:31" ht="12.75">
      <c r="AD1986" s="212">
        <v>121186</v>
      </c>
      <c r="AE1986" t="s">
        <v>1890</v>
      </c>
    </row>
    <row r="1987" spans="30:31" ht="12.75">
      <c r="AD1987" s="212">
        <v>121187</v>
      </c>
      <c r="AE1987" t="s">
        <v>1891</v>
      </c>
    </row>
    <row r="1988" spans="30:31" ht="12.75">
      <c r="AD1988" s="212">
        <v>121188</v>
      </c>
      <c r="AE1988" t="s">
        <v>1892</v>
      </c>
    </row>
    <row r="1989" spans="30:31" ht="12.75">
      <c r="AD1989" s="212">
        <v>121189</v>
      </c>
      <c r="AE1989" t="s">
        <v>1893</v>
      </c>
    </row>
    <row r="1990" spans="30:31" ht="12.75">
      <c r="AD1990" s="212">
        <v>121190</v>
      </c>
      <c r="AE1990" t="s">
        <v>1894</v>
      </c>
    </row>
    <row r="1991" spans="30:31" ht="12.75">
      <c r="AD1991" s="212">
        <v>121191</v>
      </c>
      <c r="AE1991" t="s">
        <v>1895</v>
      </c>
    </row>
    <row r="1992" spans="30:31" ht="12.75">
      <c r="AD1992" s="212">
        <v>121192</v>
      </c>
      <c r="AE1992" t="s">
        <v>1896</v>
      </c>
    </row>
    <row r="1993" spans="30:31" ht="12.75">
      <c r="AD1993" s="212">
        <v>121193</v>
      </c>
      <c r="AE1993" t="s">
        <v>1897</v>
      </c>
    </row>
    <row r="1994" spans="30:31" ht="12.75">
      <c r="AD1994" s="212">
        <v>121194</v>
      </c>
      <c r="AE1994" t="s">
        <v>1898</v>
      </c>
    </row>
    <row r="1995" spans="30:31" ht="12.75">
      <c r="AD1995" s="212">
        <v>121195</v>
      </c>
      <c r="AE1995" t="s">
        <v>1899</v>
      </c>
    </row>
    <row r="1996" spans="30:31" ht="12.75">
      <c r="AD1996" s="212">
        <v>121196</v>
      </c>
      <c r="AE1996" t="s">
        <v>1900</v>
      </c>
    </row>
    <row r="1997" spans="30:31" ht="12.75">
      <c r="AD1997" s="212">
        <v>121197</v>
      </c>
      <c r="AE1997" t="s">
        <v>1901</v>
      </c>
    </row>
    <row r="1998" spans="30:31" ht="12.75">
      <c r="AD1998" s="212">
        <v>121198</v>
      </c>
      <c r="AE1998" t="s">
        <v>1902</v>
      </c>
    </row>
    <row r="1999" spans="30:31" ht="12.75">
      <c r="AD1999" s="212">
        <v>121199</v>
      </c>
      <c r="AE1999" t="s">
        <v>1903</v>
      </c>
    </row>
    <row r="2000" spans="30:31" ht="12.75">
      <c r="AD2000" s="212">
        <v>121200</v>
      </c>
      <c r="AE2000" t="s">
        <v>1904</v>
      </c>
    </row>
    <row r="2001" spans="30:31" ht="12.75">
      <c r="AD2001" s="212">
        <v>121201</v>
      </c>
      <c r="AE2001" t="s">
        <v>1905</v>
      </c>
    </row>
    <row r="2002" spans="30:31" ht="12.75">
      <c r="AD2002" s="212">
        <v>121202</v>
      </c>
      <c r="AE2002" t="s">
        <v>1906</v>
      </c>
    </row>
    <row r="2003" spans="30:31" ht="12.75">
      <c r="AD2003" s="212">
        <v>121203</v>
      </c>
      <c r="AE2003" t="s">
        <v>1907</v>
      </c>
    </row>
    <row r="2004" spans="30:31" ht="12.75">
      <c r="AD2004" s="212">
        <v>121204</v>
      </c>
      <c r="AE2004" t="s">
        <v>1908</v>
      </c>
    </row>
    <row r="2005" spans="30:31" ht="12.75">
      <c r="AD2005" s="212">
        <v>121205</v>
      </c>
      <c r="AE2005" t="s">
        <v>1909</v>
      </c>
    </row>
    <row r="2006" spans="30:31" ht="12.75">
      <c r="AD2006" s="212">
        <v>121206</v>
      </c>
      <c r="AE2006" t="s">
        <v>1910</v>
      </c>
    </row>
    <row r="2007" spans="30:31" ht="12.75">
      <c r="AD2007" s="212">
        <v>121207</v>
      </c>
      <c r="AE2007" t="s">
        <v>1911</v>
      </c>
    </row>
    <row r="2008" spans="30:31" ht="12.75">
      <c r="AD2008" s="212">
        <v>121208</v>
      </c>
      <c r="AE2008" t="s">
        <v>1912</v>
      </c>
    </row>
    <row r="2009" spans="30:31" ht="12.75">
      <c r="AD2009" s="212">
        <v>121209</v>
      </c>
      <c r="AE2009" t="s">
        <v>1913</v>
      </c>
    </row>
    <row r="2010" spans="30:31" ht="12.75">
      <c r="AD2010" s="212">
        <v>121210</v>
      </c>
      <c r="AE2010" t="s">
        <v>1914</v>
      </c>
    </row>
    <row r="2011" spans="30:31" ht="12.75">
      <c r="AD2011" s="212">
        <v>121211</v>
      </c>
      <c r="AE2011" t="s">
        <v>1915</v>
      </c>
    </row>
    <row r="2012" spans="30:31" ht="12.75">
      <c r="AD2012" s="212">
        <v>121212</v>
      </c>
      <c r="AE2012" t="s">
        <v>1916</v>
      </c>
    </row>
    <row r="2013" spans="30:31" ht="12.75">
      <c r="AD2013" s="212">
        <v>121213</v>
      </c>
      <c r="AE2013" t="s">
        <v>1917</v>
      </c>
    </row>
    <row r="2014" spans="30:31" ht="12.75">
      <c r="AD2014" s="212">
        <v>121214</v>
      </c>
      <c r="AE2014" t="s">
        <v>1918</v>
      </c>
    </row>
    <row r="2015" spans="30:31" ht="12.75">
      <c r="AD2015" s="212">
        <v>121215</v>
      </c>
      <c r="AE2015" t="s">
        <v>1919</v>
      </c>
    </row>
    <row r="2016" spans="30:31" ht="12.75">
      <c r="AD2016" s="212">
        <v>121216</v>
      </c>
      <c r="AE2016" t="s">
        <v>1920</v>
      </c>
    </row>
    <row r="2017" spans="30:31" ht="12.75">
      <c r="AD2017" s="212">
        <v>121217</v>
      </c>
      <c r="AE2017" t="s">
        <v>1921</v>
      </c>
    </row>
    <row r="2018" spans="30:31" ht="12.75">
      <c r="AD2018" s="212">
        <v>121218</v>
      </c>
      <c r="AE2018" t="s">
        <v>1922</v>
      </c>
    </row>
    <row r="2019" spans="30:31" ht="12.75">
      <c r="AD2019" s="212">
        <v>121219</v>
      </c>
      <c r="AE2019" t="s">
        <v>1923</v>
      </c>
    </row>
    <row r="2020" spans="30:31" ht="12.75">
      <c r="AD2020" s="212">
        <v>121220</v>
      </c>
      <c r="AE2020" t="s">
        <v>1924</v>
      </c>
    </row>
    <row r="2021" spans="30:31" ht="12.75">
      <c r="AD2021" s="212">
        <v>121221</v>
      </c>
      <c r="AE2021" t="s">
        <v>1925</v>
      </c>
    </row>
    <row r="2022" spans="30:31" ht="12.75">
      <c r="AD2022" s="212">
        <v>121222</v>
      </c>
      <c r="AE2022" t="s">
        <v>1926</v>
      </c>
    </row>
    <row r="2023" spans="30:31" ht="12.75">
      <c r="AD2023" s="212">
        <v>121223</v>
      </c>
      <c r="AE2023" t="s">
        <v>1927</v>
      </c>
    </row>
    <row r="2024" spans="30:31" ht="12.75">
      <c r="AD2024" s="212">
        <v>121224</v>
      </c>
      <c r="AE2024" t="s">
        <v>1928</v>
      </c>
    </row>
    <row r="2025" spans="30:31" ht="12.75">
      <c r="AD2025" s="212">
        <v>121225</v>
      </c>
      <c r="AE2025" t="s">
        <v>1929</v>
      </c>
    </row>
    <row r="2026" spans="30:31" ht="12.75">
      <c r="AD2026" s="212">
        <v>121226</v>
      </c>
      <c r="AE2026" t="s">
        <v>1930</v>
      </c>
    </row>
    <row r="2027" spans="30:31" ht="12.75">
      <c r="AD2027" s="212">
        <v>121227</v>
      </c>
      <c r="AE2027" t="s">
        <v>1931</v>
      </c>
    </row>
    <row r="2028" spans="30:31" ht="12.75">
      <c r="AD2028" s="212">
        <v>121228</v>
      </c>
      <c r="AE2028" t="s">
        <v>1932</v>
      </c>
    </row>
    <row r="2029" spans="30:31" ht="12.75">
      <c r="AD2029" s="212">
        <v>121229</v>
      </c>
      <c r="AE2029" t="s">
        <v>1933</v>
      </c>
    </row>
    <row r="2030" spans="30:31" ht="12.75">
      <c r="AD2030" s="212">
        <v>121230</v>
      </c>
      <c r="AE2030" t="s">
        <v>1934</v>
      </c>
    </row>
    <row r="2031" spans="30:31" ht="12.75">
      <c r="AD2031" s="212">
        <v>121231</v>
      </c>
      <c r="AE2031" t="s">
        <v>1935</v>
      </c>
    </row>
    <row r="2032" spans="30:31" ht="12.75">
      <c r="AD2032" s="212">
        <v>121232</v>
      </c>
      <c r="AE2032" t="s">
        <v>1936</v>
      </c>
    </row>
    <row r="2033" spans="30:31" ht="12.75">
      <c r="AD2033" s="212">
        <v>121233</v>
      </c>
      <c r="AE2033" t="s">
        <v>1937</v>
      </c>
    </row>
    <row r="2034" spans="30:31" ht="12.75">
      <c r="AD2034" s="212">
        <v>121234</v>
      </c>
      <c r="AE2034" t="s">
        <v>1938</v>
      </c>
    </row>
    <row r="2035" spans="30:31" ht="12.75">
      <c r="AD2035" s="212">
        <v>121235</v>
      </c>
      <c r="AE2035" t="s">
        <v>984</v>
      </c>
    </row>
    <row r="2036" spans="30:31" ht="12.75">
      <c r="AD2036" s="212">
        <v>121236</v>
      </c>
      <c r="AE2036" t="s">
        <v>1939</v>
      </c>
    </row>
    <row r="2037" spans="30:31" ht="12.75">
      <c r="AD2037" s="212">
        <v>121237</v>
      </c>
      <c r="AE2037" t="s">
        <v>1940</v>
      </c>
    </row>
    <row r="2038" spans="30:31" ht="12.75">
      <c r="AD2038" s="212">
        <v>121238</v>
      </c>
      <c r="AE2038" t="s">
        <v>1941</v>
      </c>
    </row>
    <row r="2039" spans="30:31" ht="12.75">
      <c r="AD2039" s="212">
        <v>121239</v>
      </c>
      <c r="AE2039" t="s">
        <v>1942</v>
      </c>
    </row>
    <row r="2040" spans="30:31" ht="12.75">
      <c r="AD2040" s="212">
        <v>121240</v>
      </c>
      <c r="AE2040" t="s">
        <v>1943</v>
      </c>
    </row>
    <row r="2041" spans="30:31" ht="12.75">
      <c r="AD2041" s="212">
        <v>121241</v>
      </c>
      <c r="AE2041" t="s">
        <v>1944</v>
      </c>
    </row>
    <row r="2042" spans="30:31" ht="12.75">
      <c r="AD2042" s="212">
        <v>121242</v>
      </c>
      <c r="AE2042" t="s">
        <v>1945</v>
      </c>
    </row>
    <row r="2043" spans="30:31" ht="12.75">
      <c r="AD2043" s="212">
        <v>121243</v>
      </c>
      <c r="AE2043" t="s">
        <v>1946</v>
      </c>
    </row>
    <row r="2044" spans="30:31" ht="12.75">
      <c r="AD2044" s="212">
        <v>121244</v>
      </c>
      <c r="AE2044" t="s">
        <v>1947</v>
      </c>
    </row>
    <row r="2045" spans="30:31" ht="12.75">
      <c r="AD2045" s="212">
        <v>121245</v>
      </c>
      <c r="AE2045" t="s">
        <v>1948</v>
      </c>
    </row>
    <row r="2046" spans="30:31" ht="12.75">
      <c r="AD2046" s="212">
        <v>121246</v>
      </c>
      <c r="AE2046" t="s">
        <v>1949</v>
      </c>
    </row>
    <row r="2047" spans="30:31" ht="12.75">
      <c r="AD2047" s="212">
        <v>121247</v>
      </c>
      <c r="AE2047" t="s">
        <v>1950</v>
      </c>
    </row>
    <row r="2048" spans="30:31" ht="12.75">
      <c r="AD2048" s="212">
        <v>121248</v>
      </c>
      <c r="AE2048" t="s">
        <v>1951</v>
      </c>
    </row>
    <row r="2049" spans="30:31" ht="12.75">
      <c r="AD2049" s="212">
        <v>121249</v>
      </c>
      <c r="AE2049" t="s">
        <v>1952</v>
      </c>
    </row>
    <row r="2050" spans="30:31" ht="12.75">
      <c r="AD2050" s="212">
        <v>121250</v>
      </c>
      <c r="AE2050" t="s">
        <v>1953</v>
      </c>
    </row>
    <row r="2051" spans="30:31" ht="12.75">
      <c r="AD2051" s="212">
        <v>121251</v>
      </c>
      <c r="AE2051" t="s">
        <v>1954</v>
      </c>
    </row>
    <row r="2052" spans="30:31" ht="12.75">
      <c r="AD2052" s="212">
        <v>121252</v>
      </c>
      <c r="AE2052" t="s">
        <v>1955</v>
      </c>
    </row>
    <row r="2053" spans="30:31" ht="12.75">
      <c r="AD2053" s="212">
        <v>121253</v>
      </c>
      <c r="AE2053" t="s">
        <v>1956</v>
      </c>
    </row>
    <row r="2054" spans="30:31" ht="12.75">
      <c r="AD2054" s="212">
        <v>121254</v>
      </c>
      <c r="AE2054" t="s">
        <v>1957</v>
      </c>
    </row>
    <row r="2055" spans="30:31" ht="12.75">
      <c r="AD2055" s="212">
        <v>121255</v>
      </c>
      <c r="AE2055" t="s">
        <v>1958</v>
      </c>
    </row>
    <row r="2056" spans="30:31" ht="12.75">
      <c r="AD2056" s="212">
        <v>121256</v>
      </c>
      <c r="AE2056" t="s">
        <v>1959</v>
      </c>
    </row>
    <row r="2057" spans="30:31" ht="12.75">
      <c r="AD2057" s="212">
        <v>121257</v>
      </c>
      <c r="AE2057" t="s">
        <v>1960</v>
      </c>
    </row>
    <row r="2058" spans="30:31" ht="12.75">
      <c r="AD2058" s="212">
        <v>121258</v>
      </c>
      <c r="AE2058" t="s">
        <v>1961</v>
      </c>
    </row>
    <row r="2059" spans="30:31" ht="12.75">
      <c r="AD2059" s="212">
        <v>121259</v>
      </c>
      <c r="AE2059" t="s">
        <v>1962</v>
      </c>
    </row>
    <row r="2060" spans="30:31" ht="12.75">
      <c r="AD2060" s="212">
        <v>121260</v>
      </c>
      <c r="AE2060" t="s">
        <v>1963</v>
      </c>
    </row>
    <row r="2061" spans="30:31" ht="12.75">
      <c r="AD2061" s="212">
        <v>121261</v>
      </c>
      <c r="AE2061" t="s">
        <v>1964</v>
      </c>
    </row>
    <row r="2062" spans="30:31" ht="12.75">
      <c r="AD2062" s="212">
        <v>121262</v>
      </c>
      <c r="AE2062" t="s">
        <v>1965</v>
      </c>
    </row>
    <row r="2063" spans="30:31" ht="12.75">
      <c r="AD2063" s="212">
        <v>121263</v>
      </c>
      <c r="AE2063" t="s">
        <v>1966</v>
      </c>
    </row>
    <row r="2064" spans="30:31" ht="12.75">
      <c r="AD2064" s="212">
        <v>121264</v>
      </c>
      <c r="AE2064" t="s">
        <v>1967</v>
      </c>
    </row>
    <row r="2065" spans="30:31" ht="12.75">
      <c r="AD2065" s="212">
        <v>121265</v>
      </c>
      <c r="AE2065" t="s">
        <v>1968</v>
      </c>
    </row>
    <row r="2066" spans="30:31" ht="12.75">
      <c r="AD2066" s="212">
        <v>121266</v>
      </c>
      <c r="AE2066" t="s">
        <v>1969</v>
      </c>
    </row>
    <row r="2067" spans="30:31" ht="12.75">
      <c r="AD2067" s="212">
        <v>121267</v>
      </c>
      <c r="AE2067" t="s">
        <v>1970</v>
      </c>
    </row>
    <row r="2068" spans="30:31" ht="12.75">
      <c r="AD2068" s="212">
        <v>121268</v>
      </c>
      <c r="AE2068" t="s">
        <v>1971</v>
      </c>
    </row>
    <row r="2069" spans="30:31" ht="12.75">
      <c r="AD2069" s="212">
        <v>121269</v>
      </c>
      <c r="AE2069" t="s">
        <v>1972</v>
      </c>
    </row>
    <row r="2070" spans="30:31" ht="12.75">
      <c r="AD2070" s="212">
        <v>121270</v>
      </c>
      <c r="AE2070" t="s">
        <v>1973</v>
      </c>
    </row>
    <row r="2071" spans="30:31" ht="12.75">
      <c r="AD2071" s="212">
        <v>121271</v>
      </c>
      <c r="AE2071" t="s">
        <v>1974</v>
      </c>
    </row>
    <row r="2072" spans="30:31" ht="12.75">
      <c r="AD2072" s="212">
        <v>121272</v>
      </c>
      <c r="AE2072" t="s">
        <v>1975</v>
      </c>
    </row>
    <row r="2073" spans="30:31" ht="12.75">
      <c r="AD2073" s="212">
        <v>121273</v>
      </c>
      <c r="AE2073" t="s">
        <v>1976</v>
      </c>
    </row>
    <row r="2074" spans="30:31" ht="12.75">
      <c r="AD2074" s="212">
        <v>121274</v>
      </c>
      <c r="AE2074" t="s">
        <v>1977</v>
      </c>
    </row>
    <row r="2075" spans="30:31" ht="12.75">
      <c r="AD2075" s="212">
        <v>121275</v>
      </c>
      <c r="AE2075" t="s">
        <v>1978</v>
      </c>
    </row>
    <row r="2076" spans="30:31" ht="12.75">
      <c r="AD2076" s="212">
        <v>121276</v>
      </c>
      <c r="AE2076" t="s">
        <v>1979</v>
      </c>
    </row>
    <row r="2077" spans="30:31" ht="12.75">
      <c r="AD2077" s="212">
        <v>121277</v>
      </c>
      <c r="AE2077" t="s">
        <v>1980</v>
      </c>
    </row>
    <row r="2078" spans="30:31" ht="12.75">
      <c r="AD2078" s="212">
        <v>121278</v>
      </c>
      <c r="AE2078" t="s">
        <v>1981</v>
      </c>
    </row>
    <row r="2079" spans="30:31" ht="12.75">
      <c r="AD2079" s="212">
        <v>121279</v>
      </c>
      <c r="AE2079" t="s">
        <v>1982</v>
      </c>
    </row>
    <row r="2080" spans="30:31" ht="12.75">
      <c r="AD2080" s="212">
        <v>121280</v>
      </c>
      <c r="AE2080" t="s">
        <v>1983</v>
      </c>
    </row>
    <row r="2081" spans="30:31" ht="12.75">
      <c r="AD2081" s="212">
        <v>121281</v>
      </c>
      <c r="AE2081" t="s">
        <v>994</v>
      </c>
    </row>
    <row r="2082" spans="30:31" ht="12.75">
      <c r="AD2082" s="212">
        <v>121282</v>
      </c>
      <c r="AE2082" t="s">
        <v>1984</v>
      </c>
    </row>
    <row r="2083" spans="30:31" ht="12.75">
      <c r="AD2083" s="212">
        <v>121283</v>
      </c>
      <c r="AE2083" t="s">
        <v>1985</v>
      </c>
    </row>
    <row r="2084" spans="30:31" ht="12.75">
      <c r="AD2084" s="212">
        <v>121284</v>
      </c>
      <c r="AE2084" t="s">
        <v>1986</v>
      </c>
    </row>
    <row r="2085" spans="30:31" ht="12.75">
      <c r="AD2085" s="212">
        <v>121285</v>
      </c>
      <c r="AE2085" t="s">
        <v>1987</v>
      </c>
    </row>
    <row r="2086" spans="30:31" ht="12.75">
      <c r="AD2086" s="212">
        <v>121286</v>
      </c>
      <c r="AE2086" t="s">
        <v>1988</v>
      </c>
    </row>
    <row r="2087" spans="30:31" ht="12.75">
      <c r="AD2087" s="212">
        <v>121287</v>
      </c>
      <c r="AE2087" t="s">
        <v>1989</v>
      </c>
    </row>
    <row r="2088" spans="30:31" ht="12.75">
      <c r="AD2088" s="212">
        <v>121288</v>
      </c>
      <c r="AE2088" t="s">
        <v>1990</v>
      </c>
    </row>
    <row r="2089" spans="30:31" ht="12.75">
      <c r="AD2089" s="212">
        <v>121289</v>
      </c>
      <c r="AE2089" t="s">
        <v>1991</v>
      </c>
    </row>
    <row r="2090" spans="30:31" ht="12.75">
      <c r="AD2090" s="212">
        <v>121290</v>
      </c>
      <c r="AE2090" t="s">
        <v>1992</v>
      </c>
    </row>
    <row r="2091" spans="30:31" ht="12.75">
      <c r="AD2091" s="212">
        <v>121291</v>
      </c>
      <c r="AE2091" t="s">
        <v>1993</v>
      </c>
    </row>
    <row r="2092" spans="30:31" ht="12.75">
      <c r="AD2092" s="212">
        <v>121292</v>
      </c>
      <c r="AE2092" t="s">
        <v>1994</v>
      </c>
    </row>
    <row r="2093" spans="30:31" ht="12.75">
      <c r="AD2093" s="212">
        <v>121293</v>
      </c>
      <c r="AE2093" t="s">
        <v>1995</v>
      </c>
    </row>
    <row r="2094" spans="30:31" ht="12.75">
      <c r="AD2094" s="212">
        <v>121294</v>
      </c>
      <c r="AE2094" t="s">
        <v>1996</v>
      </c>
    </row>
    <row r="2095" spans="30:31" ht="12.75">
      <c r="AD2095" s="212">
        <v>121295</v>
      </c>
      <c r="AE2095" t="s">
        <v>1997</v>
      </c>
    </row>
    <row r="2096" spans="30:31" ht="12.75">
      <c r="AD2096" s="212">
        <v>121296</v>
      </c>
      <c r="AE2096" t="s">
        <v>1998</v>
      </c>
    </row>
    <row r="2097" spans="30:31" ht="12.75">
      <c r="AD2097" s="212">
        <v>121297</v>
      </c>
      <c r="AE2097" t="s">
        <v>1999</v>
      </c>
    </row>
    <row r="2098" spans="30:31" ht="12.75">
      <c r="AD2098" s="212">
        <v>121298</v>
      </c>
      <c r="AE2098" t="s">
        <v>2000</v>
      </c>
    </row>
    <row r="2099" spans="30:31" ht="12.75">
      <c r="AD2099" s="212">
        <v>121299</v>
      </c>
      <c r="AE2099" t="s">
        <v>2001</v>
      </c>
    </row>
    <row r="2100" spans="30:31" ht="12.75">
      <c r="AD2100" s="212">
        <v>121300</v>
      </c>
      <c r="AE2100" t="s">
        <v>2002</v>
      </c>
    </row>
    <row r="2101" spans="30:31" ht="12.75">
      <c r="AD2101" s="212">
        <v>121301</v>
      </c>
      <c r="AE2101" t="s">
        <v>2003</v>
      </c>
    </row>
    <row r="2102" spans="30:31" ht="12.75">
      <c r="AD2102" s="212">
        <v>121302</v>
      </c>
      <c r="AE2102" t="s">
        <v>2004</v>
      </c>
    </row>
    <row r="2103" spans="30:31" ht="12.75">
      <c r="AD2103" s="212">
        <v>121303</v>
      </c>
      <c r="AE2103" t="s">
        <v>2005</v>
      </c>
    </row>
    <row r="2104" spans="30:31" ht="12.75">
      <c r="AD2104" s="212">
        <v>121304</v>
      </c>
      <c r="AE2104" t="s">
        <v>2006</v>
      </c>
    </row>
    <row r="2105" spans="30:31" ht="12.75">
      <c r="AD2105" s="212">
        <v>121305</v>
      </c>
      <c r="AE2105" t="s">
        <v>2007</v>
      </c>
    </row>
    <row r="2106" spans="30:31" ht="12.75">
      <c r="AD2106" s="212">
        <v>121306</v>
      </c>
      <c r="AE2106" t="s">
        <v>2008</v>
      </c>
    </row>
    <row r="2107" spans="30:31" ht="12.75">
      <c r="AD2107" s="212">
        <v>121307</v>
      </c>
      <c r="AE2107" t="s">
        <v>2009</v>
      </c>
    </row>
    <row r="2108" spans="30:31" ht="12.75">
      <c r="AD2108" s="212">
        <v>121308</v>
      </c>
      <c r="AE2108" t="s">
        <v>2010</v>
      </c>
    </row>
    <row r="2109" spans="30:31" ht="12.75">
      <c r="AD2109" s="212">
        <v>121309</v>
      </c>
      <c r="AE2109" t="s">
        <v>2011</v>
      </c>
    </row>
    <row r="2110" spans="30:31" ht="12.75">
      <c r="AD2110" s="212">
        <v>121310</v>
      </c>
      <c r="AE2110" t="s">
        <v>2012</v>
      </c>
    </row>
    <row r="2111" spans="30:31" ht="12.75">
      <c r="AD2111" s="212">
        <v>121311</v>
      </c>
      <c r="AE2111" t="s">
        <v>2013</v>
      </c>
    </row>
    <row r="2112" spans="30:31" ht="12.75">
      <c r="AD2112" s="212">
        <v>121312</v>
      </c>
      <c r="AE2112" t="s">
        <v>2014</v>
      </c>
    </row>
    <row r="2113" spans="30:31" ht="12.75">
      <c r="AD2113" s="212">
        <v>121313</v>
      </c>
      <c r="AE2113" t="s">
        <v>2015</v>
      </c>
    </row>
    <row r="2114" spans="30:31" ht="12.75">
      <c r="AD2114" s="212">
        <v>121314</v>
      </c>
      <c r="AE2114" t="s">
        <v>2016</v>
      </c>
    </row>
    <row r="2115" spans="30:31" ht="12.75">
      <c r="AD2115" s="212">
        <v>121315</v>
      </c>
      <c r="AE2115" t="s">
        <v>2017</v>
      </c>
    </row>
    <row r="2116" spans="30:31" ht="12.75">
      <c r="AD2116" s="212">
        <v>121316</v>
      </c>
      <c r="AE2116" t="s">
        <v>2018</v>
      </c>
    </row>
    <row r="2117" spans="30:31" ht="12.75">
      <c r="AD2117" s="212">
        <v>121317</v>
      </c>
      <c r="AE2117" t="s">
        <v>2019</v>
      </c>
    </row>
    <row r="2118" spans="30:31" ht="12.75">
      <c r="AD2118" s="212">
        <v>121318</v>
      </c>
      <c r="AE2118" t="s">
        <v>2020</v>
      </c>
    </row>
    <row r="2119" spans="30:31" ht="12.75">
      <c r="AD2119" s="212">
        <v>121319</v>
      </c>
      <c r="AE2119" t="s">
        <v>2021</v>
      </c>
    </row>
    <row r="2120" spans="30:31" ht="12.75">
      <c r="AD2120" s="212">
        <v>121320</v>
      </c>
      <c r="AE2120" t="s">
        <v>2022</v>
      </c>
    </row>
    <row r="2121" spans="30:31" ht="12.75">
      <c r="AD2121" s="212">
        <v>121321</v>
      </c>
      <c r="AE2121" t="s">
        <v>2023</v>
      </c>
    </row>
    <row r="2122" spans="30:31" ht="12.75">
      <c r="AD2122" s="212">
        <v>121322</v>
      </c>
      <c r="AE2122" t="s">
        <v>2024</v>
      </c>
    </row>
    <row r="2123" spans="30:31" ht="12.75">
      <c r="AD2123" s="212">
        <v>121323</v>
      </c>
      <c r="AE2123" t="s">
        <v>2025</v>
      </c>
    </row>
    <row r="2124" spans="30:31" ht="12.75">
      <c r="AD2124" s="212">
        <v>121324</v>
      </c>
      <c r="AE2124" t="s">
        <v>2026</v>
      </c>
    </row>
    <row r="2125" spans="30:31" ht="12.75">
      <c r="AD2125" s="212">
        <v>121325</v>
      </c>
      <c r="AE2125" t="s">
        <v>2027</v>
      </c>
    </row>
    <row r="2126" spans="30:31" ht="12.75">
      <c r="AD2126" s="212">
        <v>121326</v>
      </c>
      <c r="AE2126" t="s">
        <v>2028</v>
      </c>
    </row>
    <row r="2127" spans="30:31" ht="12.75">
      <c r="AD2127" s="212">
        <v>121327</v>
      </c>
      <c r="AE2127" t="s">
        <v>2029</v>
      </c>
    </row>
    <row r="2128" spans="30:31" ht="12.75">
      <c r="AD2128" s="212">
        <v>121328</v>
      </c>
      <c r="AE2128" t="s">
        <v>2030</v>
      </c>
    </row>
    <row r="2129" spans="30:31" ht="12.75">
      <c r="AD2129" s="212">
        <v>121329</v>
      </c>
      <c r="AE2129" t="s">
        <v>2031</v>
      </c>
    </row>
    <row r="2130" spans="30:31" ht="12.75">
      <c r="AD2130" s="212">
        <v>121330</v>
      </c>
      <c r="AE2130" t="s">
        <v>2032</v>
      </c>
    </row>
    <row r="2131" spans="30:31" ht="12.75">
      <c r="AD2131" s="212">
        <v>121331</v>
      </c>
      <c r="AE2131" t="s">
        <v>2033</v>
      </c>
    </row>
    <row r="2132" spans="30:31" ht="12.75">
      <c r="AD2132" s="212">
        <v>121332</v>
      </c>
      <c r="AE2132" t="s">
        <v>2034</v>
      </c>
    </row>
    <row r="2133" spans="30:31" ht="12.75">
      <c r="AD2133" s="212">
        <v>121333</v>
      </c>
      <c r="AE2133" t="s">
        <v>2035</v>
      </c>
    </row>
    <row r="2134" spans="30:31" ht="12.75">
      <c r="AD2134" s="212">
        <v>121334</v>
      </c>
      <c r="AE2134" t="s">
        <v>2036</v>
      </c>
    </row>
    <row r="2135" spans="30:31" ht="12.75">
      <c r="AD2135" s="212">
        <v>121335</v>
      </c>
      <c r="AE2135" t="s">
        <v>2037</v>
      </c>
    </row>
    <row r="2136" spans="30:31" ht="12.75">
      <c r="AD2136" s="212">
        <v>121336</v>
      </c>
      <c r="AE2136" t="s">
        <v>2038</v>
      </c>
    </row>
    <row r="2137" spans="30:31" ht="12.75">
      <c r="AD2137" s="212">
        <v>121337</v>
      </c>
      <c r="AE2137" t="s">
        <v>2039</v>
      </c>
    </row>
    <row r="2138" spans="30:31" ht="12.75">
      <c r="AD2138" s="212">
        <v>121338</v>
      </c>
      <c r="AE2138" t="s">
        <v>2040</v>
      </c>
    </row>
    <row r="2139" spans="30:31" ht="12.75">
      <c r="AD2139" s="212">
        <v>121339</v>
      </c>
      <c r="AE2139" t="s">
        <v>2041</v>
      </c>
    </row>
    <row r="2140" spans="30:31" ht="12.75">
      <c r="AD2140" s="212">
        <v>121340</v>
      </c>
      <c r="AE2140" t="s">
        <v>2042</v>
      </c>
    </row>
    <row r="2141" spans="30:31" ht="12.75">
      <c r="AD2141" s="212">
        <v>121341</v>
      </c>
      <c r="AE2141" t="s">
        <v>2043</v>
      </c>
    </row>
    <row r="2142" spans="30:31" ht="12.75">
      <c r="AD2142" s="212">
        <v>121342</v>
      </c>
      <c r="AE2142" t="s">
        <v>2044</v>
      </c>
    </row>
    <row r="2143" spans="30:31" ht="12.75">
      <c r="AD2143" s="212">
        <v>121343</v>
      </c>
      <c r="AE2143" t="s">
        <v>2045</v>
      </c>
    </row>
    <row r="2144" spans="30:31" ht="12.75">
      <c r="AD2144" s="212">
        <v>121344</v>
      </c>
      <c r="AE2144" t="s">
        <v>2046</v>
      </c>
    </row>
    <row r="2145" spans="30:31" ht="12.75">
      <c r="AD2145" s="212">
        <v>121345</v>
      </c>
      <c r="AE2145" t="s">
        <v>2047</v>
      </c>
    </row>
    <row r="2146" spans="30:31" ht="12.75">
      <c r="AD2146" s="212">
        <v>121346</v>
      </c>
      <c r="AE2146" t="s">
        <v>2048</v>
      </c>
    </row>
    <row r="2147" spans="30:31" ht="12.75">
      <c r="AD2147" s="212">
        <v>121347</v>
      </c>
      <c r="AE2147" t="s">
        <v>2049</v>
      </c>
    </row>
    <row r="2148" spans="30:31" ht="12.75">
      <c r="AD2148" s="212">
        <v>121348</v>
      </c>
      <c r="AE2148" t="s">
        <v>2050</v>
      </c>
    </row>
    <row r="2149" spans="30:31" ht="12.75">
      <c r="AD2149" s="212">
        <v>121349</v>
      </c>
      <c r="AE2149" t="s">
        <v>2051</v>
      </c>
    </row>
    <row r="2150" spans="30:31" ht="12.75">
      <c r="AD2150" s="212">
        <v>121350</v>
      </c>
      <c r="AE2150" t="s">
        <v>2052</v>
      </c>
    </row>
    <row r="2151" spans="30:31" ht="12.75">
      <c r="AD2151" s="212">
        <v>121351</v>
      </c>
      <c r="AE2151" t="s">
        <v>2053</v>
      </c>
    </row>
    <row r="2152" spans="30:31" ht="12.75">
      <c r="AD2152" s="212">
        <v>121352</v>
      </c>
      <c r="AE2152" t="s">
        <v>2054</v>
      </c>
    </row>
    <row r="2153" spans="30:31" ht="12.75">
      <c r="AD2153" s="212">
        <v>121353</v>
      </c>
      <c r="AE2153" t="s">
        <v>2055</v>
      </c>
    </row>
    <row r="2154" spans="30:31" ht="12.75">
      <c r="AD2154" s="212">
        <v>121354</v>
      </c>
      <c r="AE2154" t="s">
        <v>2056</v>
      </c>
    </row>
    <row r="2155" spans="30:31" ht="12.75">
      <c r="AD2155" s="212">
        <v>121355</v>
      </c>
      <c r="AE2155" t="s">
        <v>2057</v>
      </c>
    </row>
    <row r="2156" spans="30:31" ht="12.75">
      <c r="AD2156" s="212">
        <v>121356</v>
      </c>
      <c r="AE2156" t="s">
        <v>2058</v>
      </c>
    </row>
    <row r="2157" spans="30:31" ht="12.75">
      <c r="AD2157" s="212">
        <v>121357</v>
      </c>
      <c r="AE2157" t="s">
        <v>2059</v>
      </c>
    </row>
    <row r="2158" spans="30:31" ht="12.75">
      <c r="AD2158" s="212">
        <v>121358</v>
      </c>
      <c r="AE2158" t="s">
        <v>2060</v>
      </c>
    </row>
    <row r="2159" spans="30:31" ht="12.75">
      <c r="AD2159" s="212">
        <v>121359</v>
      </c>
      <c r="AE2159" t="s">
        <v>2061</v>
      </c>
    </row>
    <row r="2160" spans="30:31" ht="12.75">
      <c r="AD2160" s="212">
        <v>121360</v>
      </c>
      <c r="AE2160" t="s">
        <v>2062</v>
      </c>
    </row>
    <row r="2161" spans="30:31" ht="12.75">
      <c r="AD2161" s="212">
        <v>121361</v>
      </c>
      <c r="AE2161" t="s">
        <v>2063</v>
      </c>
    </row>
    <row r="2162" spans="30:31" ht="12.75">
      <c r="AD2162" s="212">
        <v>121362</v>
      </c>
      <c r="AE2162" t="s">
        <v>2064</v>
      </c>
    </row>
    <row r="2163" spans="30:31" ht="12.75">
      <c r="AD2163" s="212">
        <v>121363</v>
      </c>
      <c r="AE2163" t="s">
        <v>2065</v>
      </c>
    </row>
    <row r="2164" spans="30:31" ht="12.75">
      <c r="AD2164" s="212">
        <v>121364</v>
      </c>
      <c r="AE2164" t="s">
        <v>2066</v>
      </c>
    </row>
    <row r="2165" spans="30:31" ht="12.75">
      <c r="AD2165" s="212">
        <v>121365</v>
      </c>
      <c r="AE2165" t="s">
        <v>2067</v>
      </c>
    </row>
    <row r="2166" spans="30:31" ht="12.75">
      <c r="AD2166" s="212">
        <v>121366</v>
      </c>
      <c r="AE2166" t="s">
        <v>2068</v>
      </c>
    </row>
    <row r="2167" spans="30:31" ht="12.75">
      <c r="AD2167" s="212">
        <v>121367</v>
      </c>
      <c r="AE2167" t="s">
        <v>2069</v>
      </c>
    </row>
    <row r="2168" spans="30:31" ht="12.75">
      <c r="AD2168" s="212">
        <v>121368</v>
      </c>
      <c r="AE2168" t="s">
        <v>2070</v>
      </c>
    </row>
    <row r="2169" spans="30:31" ht="12.75">
      <c r="AD2169" s="212">
        <v>121369</v>
      </c>
      <c r="AE2169" t="s">
        <v>2071</v>
      </c>
    </row>
    <row r="2170" spans="30:31" ht="12.75">
      <c r="AD2170" s="212">
        <v>121370</v>
      </c>
      <c r="AE2170" t="s">
        <v>2072</v>
      </c>
    </row>
    <row r="2171" spans="30:31" ht="12.75">
      <c r="AD2171" s="212">
        <v>121371</v>
      </c>
      <c r="AE2171" t="s">
        <v>2073</v>
      </c>
    </row>
    <row r="2172" spans="30:31" ht="12.75">
      <c r="AD2172" s="212">
        <v>121372</v>
      </c>
      <c r="AE2172" t="s">
        <v>2074</v>
      </c>
    </row>
    <row r="2173" spans="30:31" ht="12.75">
      <c r="AD2173" s="212">
        <v>121373</v>
      </c>
      <c r="AE2173" t="s">
        <v>2075</v>
      </c>
    </row>
    <row r="2174" spans="30:31" ht="12.75">
      <c r="AD2174" s="212">
        <v>121374</v>
      </c>
      <c r="AE2174" t="s">
        <v>2076</v>
      </c>
    </row>
    <row r="2175" spans="30:31" ht="12.75">
      <c r="AD2175" s="212">
        <v>121375</v>
      </c>
      <c r="AE2175" t="s">
        <v>2077</v>
      </c>
    </row>
    <row r="2176" spans="30:31" ht="12.75">
      <c r="AD2176" s="212">
        <v>121376</v>
      </c>
      <c r="AE2176" t="s">
        <v>2078</v>
      </c>
    </row>
    <row r="2177" spans="30:31" ht="12.75">
      <c r="AD2177" s="212">
        <v>121377</v>
      </c>
      <c r="AE2177" t="s">
        <v>2079</v>
      </c>
    </row>
    <row r="2178" spans="30:31" ht="12.75">
      <c r="AD2178" s="212">
        <v>121378</v>
      </c>
      <c r="AE2178" t="s">
        <v>2080</v>
      </c>
    </row>
    <row r="2179" spans="30:31" ht="12.75">
      <c r="AD2179" s="212">
        <v>121379</v>
      </c>
      <c r="AE2179" t="s">
        <v>2081</v>
      </c>
    </row>
    <row r="2180" spans="30:31" ht="12.75">
      <c r="AD2180" s="212">
        <v>121380</v>
      </c>
      <c r="AE2180" t="s">
        <v>2082</v>
      </c>
    </row>
    <row r="2181" spans="30:31" ht="12.75">
      <c r="AD2181" s="212">
        <v>121381</v>
      </c>
      <c r="AE2181" t="s">
        <v>2083</v>
      </c>
    </row>
    <row r="2182" spans="30:31" ht="12.75">
      <c r="AD2182" s="212">
        <v>121382</v>
      </c>
      <c r="AE2182" t="s">
        <v>2084</v>
      </c>
    </row>
    <row r="2183" spans="30:31" ht="12.75">
      <c r="AD2183" s="212">
        <v>121383</v>
      </c>
      <c r="AE2183" t="s">
        <v>2085</v>
      </c>
    </row>
    <row r="2184" spans="30:31" ht="12.75">
      <c r="AD2184" s="212">
        <v>121384</v>
      </c>
      <c r="AE2184" t="s">
        <v>2086</v>
      </c>
    </row>
    <row r="2185" spans="30:31" ht="12.75">
      <c r="AD2185" s="212">
        <v>121385</v>
      </c>
      <c r="AE2185" t="s">
        <v>2087</v>
      </c>
    </row>
    <row r="2186" spans="30:31" ht="12.75">
      <c r="AD2186" s="212">
        <v>121386</v>
      </c>
      <c r="AE2186" t="s">
        <v>2088</v>
      </c>
    </row>
    <row r="2187" spans="30:31" ht="12.75">
      <c r="AD2187" s="212">
        <v>121387</v>
      </c>
      <c r="AE2187" t="s">
        <v>2089</v>
      </c>
    </row>
    <row r="2188" spans="30:31" ht="12.75">
      <c r="AD2188" s="212">
        <v>121388</v>
      </c>
      <c r="AE2188" t="s">
        <v>2090</v>
      </c>
    </row>
    <row r="2189" spans="30:31" ht="12.75">
      <c r="AD2189" s="212">
        <v>121389</v>
      </c>
      <c r="AE2189" t="s">
        <v>2091</v>
      </c>
    </row>
    <row r="2190" spans="30:31" ht="12.75">
      <c r="AD2190" s="212">
        <v>121390</v>
      </c>
      <c r="AE2190" t="s">
        <v>2092</v>
      </c>
    </row>
    <row r="2191" spans="30:31" ht="12.75">
      <c r="AD2191" s="212">
        <v>121391</v>
      </c>
      <c r="AE2191" t="s">
        <v>2093</v>
      </c>
    </row>
    <row r="2192" spans="30:31" ht="12.75">
      <c r="AD2192" s="212">
        <v>121392</v>
      </c>
      <c r="AE2192" t="s">
        <v>2094</v>
      </c>
    </row>
    <row r="2193" spans="30:31" ht="12.75">
      <c r="AD2193" s="212">
        <v>121393</v>
      </c>
      <c r="AE2193" t="s">
        <v>2095</v>
      </c>
    </row>
    <row r="2194" spans="30:31" ht="12.75">
      <c r="AD2194" s="212">
        <v>121394</v>
      </c>
      <c r="AE2194" t="s">
        <v>2096</v>
      </c>
    </row>
    <row r="2195" spans="30:31" ht="12.75">
      <c r="AD2195" s="212">
        <v>121395</v>
      </c>
      <c r="AE2195" t="s">
        <v>2097</v>
      </c>
    </row>
    <row r="2196" spans="30:31" ht="12.75">
      <c r="AD2196" s="212">
        <v>121396</v>
      </c>
      <c r="AE2196" t="s">
        <v>2098</v>
      </c>
    </row>
    <row r="2197" spans="30:31" ht="12.75">
      <c r="AD2197" s="212">
        <v>121397</v>
      </c>
      <c r="AE2197" t="s">
        <v>2099</v>
      </c>
    </row>
    <row r="2198" spans="30:31" ht="12.75">
      <c r="AD2198" s="212">
        <v>121398</v>
      </c>
      <c r="AE2198" t="s">
        <v>2100</v>
      </c>
    </row>
    <row r="2199" spans="30:31" ht="12.75">
      <c r="AD2199" s="212">
        <v>121399</v>
      </c>
      <c r="AE2199" t="s">
        <v>2101</v>
      </c>
    </row>
    <row r="2200" spans="30:31" ht="12.75">
      <c r="AD2200" s="212">
        <v>121400</v>
      </c>
      <c r="AE2200" t="s">
        <v>2102</v>
      </c>
    </row>
    <row r="2201" spans="30:31" ht="12.75">
      <c r="AD2201" s="212">
        <v>121401</v>
      </c>
      <c r="AE2201" t="s">
        <v>2103</v>
      </c>
    </row>
    <row r="2202" spans="30:31" ht="12.75">
      <c r="AD2202" s="212">
        <v>121402</v>
      </c>
      <c r="AE2202" t="s">
        <v>2104</v>
      </c>
    </row>
    <row r="2203" spans="30:31" ht="12.75">
      <c r="AD2203" s="212">
        <v>121403</v>
      </c>
      <c r="AE2203" t="s">
        <v>2105</v>
      </c>
    </row>
    <row r="2204" spans="30:31" ht="12.75">
      <c r="AD2204" s="212">
        <v>121404</v>
      </c>
      <c r="AE2204" t="s">
        <v>2106</v>
      </c>
    </row>
    <row r="2205" spans="30:31" ht="12.75">
      <c r="AD2205" s="212">
        <v>121405</v>
      </c>
      <c r="AE2205" t="s">
        <v>2107</v>
      </c>
    </row>
    <row r="2206" spans="30:31" ht="12.75">
      <c r="AD2206" s="212">
        <v>121406</v>
      </c>
      <c r="AE2206" t="s">
        <v>2108</v>
      </c>
    </row>
    <row r="2207" spans="30:31" ht="12.75">
      <c r="AD2207" s="212">
        <v>121407</v>
      </c>
      <c r="AE2207" t="s">
        <v>2109</v>
      </c>
    </row>
    <row r="2208" spans="30:31" ht="12.75">
      <c r="AD2208" s="212">
        <v>121408</v>
      </c>
      <c r="AE2208" t="s">
        <v>2110</v>
      </c>
    </row>
    <row r="2209" spans="30:31" ht="12.75">
      <c r="AD2209" s="212">
        <v>121409</v>
      </c>
      <c r="AE2209" t="s">
        <v>2111</v>
      </c>
    </row>
    <row r="2210" spans="30:31" ht="12.75">
      <c r="AD2210" s="212">
        <v>121410</v>
      </c>
      <c r="AE2210" t="s">
        <v>2112</v>
      </c>
    </row>
    <row r="2211" spans="30:31" ht="12.75">
      <c r="AD2211" s="212">
        <v>121411</v>
      </c>
      <c r="AE2211" t="s">
        <v>2113</v>
      </c>
    </row>
    <row r="2212" spans="30:31" ht="12.75">
      <c r="AD2212" s="212">
        <v>121412</v>
      </c>
      <c r="AE2212" t="s">
        <v>2114</v>
      </c>
    </row>
    <row r="2213" spans="30:31" ht="12.75">
      <c r="AD2213" s="212">
        <v>121413</v>
      </c>
      <c r="AE2213" t="s">
        <v>2115</v>
      </c>
    </row>
    <row r="2214" spans="30:31" ht="12.75">
      <c r="AD2214" s="212">
        <v>121414</v>
      </c>
      <c r="AE2214" t="s">
        <v>2116</v>
      </c>
    </row>
    <row r="2215" spans="30:31" ht="12.75">
      <c r="AD2215" s="212">
        <v>121415</v>
      </c>
      <c r="AE2215" t="s">
        <v>2117</v>
      </c>
    </row>
    <row r="2216" spans="30:31" ht="12.75">
      <c r="AD2216" s="212">
        <v>121416</v>
      </c>
      <c r="AE2216" t="s">
        <v>2118</v>
      </c>
    </row>
    <row r="2217" spans="30:31" ht="12.75">
      <c r="AD2217" s="212">
        <v>121417</v>
      </c>
      <c r="AE2217" t="s">
        <v>2119</v>
      </c>
    </row>
    <row r="2218" spans="30:31" ht="12.75">
      <c r="AD2218" s="212">
        <v>121418</v>
      </c>
      <c r="AE2218" t="s">
        <v>2120</v>
      </c>
    </row>
    <row r="2219" spans="30:31" ht="12.75">
      <c r="AD2219" s="212">
        <v>121419</v>
      </c>
      <c r="AE2219" t="s">
        <v>2121</v>
      </c>
    </row>
    <row r="2220" spans="30:31" ht="12.75">
      <c r="AD2220" s="212">
        <v>121420</v>
      </c>
      <c r="AE2220" t="s">
        <v>2122</v>
      </c>
    </row>
    <row r="2221" spans="30:31" ht="12.75">
      <c r="AD2221" s="212">
        <v>121421</v>
      </c>
      <c r="AE2221" t="s">
        <v>2123</v>
      </c>
    </row>
    <row r="2222" spans="30:31" ht="12.75">
      <c r="AD2222" s="212">
        <v>121422</v>
      </c>
      <c r="AE2222" t="s">
        <v>2124</v>
      </c>
    </row>
    <row r="2223" spans="30:31" ht="12.75">
      <c r="AD2223" s="212">
        <v>121423</v>
      </c>
      <c r="AE2223" t="s">
        <v>2125</v>
      </c>
    </row>
    <row r="2224" spans="30:31" ht="12.75">
      <c r="AD2224" s="212">
        <v>121424</v>
      </c>
      <c r="AE2224" t="s">
        <v>2126</v>
      </c>
    </row>
    <row r="2225" spans="30:31" ht="12.75">
      <c r="AD2225" s="212">
        <v>121425</v>
      </c>
      <c r="AE2225" t="s">
        <v>2127</v>
      </c>
    </row>
    <row r="2226" spans="30:31" ht="12.75">
      <c r="AD2226" s="212">
        <v>121426</v>
      </c>
      <c r="AE2226" t="s">
        <v>2128</v>
      </c>
    </row>
    <row r="2227" spans="30:31" ht="12.75">
      <c r="AD2227" s="212">
        <v>121427</v>
      </c>
      <c r="AE2227" t="s">
        <v>2129</v>
      </c>
    </row>
    <row r="2228" spans="30:31" ht="12.75">
      <c r="AD2228" s="212">
        <v>121428</v>
      </c>
      <c r="AE2228" t="s">
        <v>2130</v>
      </c>
    </row>
    <row r="2229" spans="30:31" ht="12.75">
      <c r="AD2229" s="212">
        <v>121429</v>
      </c>
      <c r="AE2229" t="s">
        <v>2131</v>
      </c>
    </row>
    <row r="2230" spans="30:31" ht="12.75">
      <c r="AD2230" s="212">
        <v>121430</v>
      </c>
      <c r="AE2230" t="s">
        <v>2132</v>
      </c>
    </row>
    <row r="2231" spans="30:31" ht="12.75">
      <c r="AD2231" s="212">
        <v>121431</v>
      </c>
      <c r="AE2231" t="s">
        <v>2133</v>
      </c>
    </row>
    <row r="2232" spans="30:31" ht="12.75">
      <c r="AD2232" s="212">
        <v>121432</v>
      </c>
      <c r="AE2232" t="s">
        <v>2134</v>
      </c>
    </row>
    <row r="2233" spans="30:31" ht="12.75">
      <c r="AD2233" s="212">
        <v>121433</v>
      </c>
      <c r="AE2233" t="s">
        <v>2135</v>
      </c>
    </row>
    <row r="2234" spans="30:31" ht="12.75">
      <c r="AD2234" s="212">
        <v>121434</v>
      </c>
      <c r="AE2234" t="s">
        <v>2136</v>
      </c>
    </row>
    <row r="2235" spans="30:31" ht="12.75">
      <c r="AD2235" s="212">
        <v>121435</v>
      </c>
      <c r="AE2235" t="s">
        <v>2137</v>
      </c>
    </row>
    <row r="2236" spans="30:31" ht="12.75">
      <c r="AD2236" s="212">
        <v>121436</v>
      </c>
      <c r="AE2236" t="s">
        <v>2138</v>
      </c>
    </row>
    <row r="2237" spans="30:31" ht="12.75">
      <c r="AD2237" s="212">
        <v>121437</v>
      </c>
      <c r="AE2237" t="s">
        <v>2139</v>
      </c>
    </row>
    <row r="2238" spans="30:31" ht="12.75">
      <c r="AD2238" s="212">
        <v>121438</v>
      </c>
      <c r="AE2238" t="s">
        <v>2140</v>
      </c>
    </row>
    <row r="2239" spans="30:31" ht="12.75">
      <c r="AD2239" s="212">
        <v>121439</v>
      </c>
      <c r="AE2239" t="s">
        <v>2141</v>
      </c>
    </row>
    <row r="2240" spans="30:31" ht="12.75">
      <c r="AD2240" s="212">
        <v>121440</v>
      </c>
      <c r="AE2240" t="s">
        <v>2142</v>
      </c>
    </row>
    <row r="2241" spans="30:31" ht="12.75">
      <c r="AD2241" s="212">
        <v>121441</v>
      </c>
      <c r="AE2241" t="s">
        <v>2143</v>
      </c>
    </row>
    <row r="2242" spans="30:31" ht="12.75">
      <c r="AD2242" s="212">
        <v>121442</v>
      </c>
      <c r="AE2242" t="s">
        <v>2144</v>
      </c>
    </row>
    <row r="2243" spans="30:31" ht="12.75">
      <c r="AD2243" s="212">
        <v>121443</v>
      </c>
      <c r="AE2243" t="s">
        <v>2145</v>
      </c>
    </row>
    <row r="2244" spans="30:31" ht="12.75">
      <c r="AD2244" s="212">
        <v>121444</v>
      </c>
      <c r="AE2244" t="s">
        <v>2146</v>
      </c>
    </row>
    <row r="2245" spans="30:31" ht="12.75">
      <c r="AD2245" s="212">
        <v>121445</v>
      </c>
      <c r="AE2245" t="s">
        <v>2147</v>
      </c>
    </row>
    <row r="2246" spans="30:31" ht="12.75">
      <c r="AD2246" s="212">
        <v>121446</v>
      </c>
      <c r="AE2246" t="s">
        <v>2148</v>
      </c>
    </row>
    <row r="2247" spans="30:31" ht="12.75">
      <c r="AD2247" s="212">
        <v>121447</v>
      </c>
      <c r="AE2247" t="s">
        <v>2149</v>
      </c>
    </row>
    <row r="2248" spans="30:31" ht="12.75">
      <c r="AD2248" s="212">
        <v>121448</v>
      </c>
      <c r="AE2248" t="s">
        <v>2150</v>
      </c>
    </row>
    <row r="2249" spans="30:31" ht="12.75">
      <c r="AD2249" s="212">
        <v>121449</v>
      </c>
      <c r="AE2249" t="s">
        <v>2151</v>
      </c>
    </row>
    <row r="2250" spans="30:31" ht="12.75">
      <c r="AD2250" s="212">
        <v>121450</v>
      </c>
      <c r="AE2250" t="s">
        <v>2152</v>
      </c>
    </row>
    <row r="2251" spans="30:31" ht="12.75">
      <c r="AD2251" s="212">
        <v>121451</v>
      </c>
      <c r="AE2251" t="s">
        <v>2153</v>
      </c>
    </row>
    <row r="2252" spans="30:31" ht="12.75">
      <c r="AD2252" s="212">
        <v>121452</v>
      </c>
      <c r="AE2252" t="s">
        <v>2154</v>
      </c>
    </row>
    <row r="2253" spans="30:31" ht="12.75">
      <c r="AD2253" s="212">
        <v>121453</v>
      </c>
      <c r="AE2253" t="s">
        <v>2155</v>
      </c>
    </row>
    <row r="2254" spans="30:31" ht="12.75">
      <c r="AD2254" s="212">
        <v>121454</v>
      </c>
      <c r="AE2254" t="s">
        <v>2156</v>
      </c>
    </row>
    <row r="2255" spans="30:31" ht="12.75">
      <c r="AD2255" s="212">
        <v>121455</v>
      </c>
      <c r="AE2255" t="s">
        <v>2157</v>
      </c>
    </row>
    <row r="2256" spans="30:31" ht="12.75">
      <c r="AD2256" s="212">
        <v>121456</v>
      </c>
      <c r="AE2256" t="s">
        <v>2158</v>
      </c>
    </row>
    <row r="2257" spans="30:31" ht="12.75">
      <c r="AD2257" s="212">
        <v>121457</v>
      </c>
      <c r="AE2257" t="s">
        <v>2159</v>
      </c>
    </row>
    <row r="2258" spans="30:31" ht="12.75">
      <c r="AD2258" s="212">
        <v>121458</v>
      </c>
      <c r="AE2258" t="s">
        <v>2160</v>
      </c>
    </row>
    <row r="2259" spans="30:31" ht="12.75">
      <c r="AD2259" s="212">
        <v>121459</v>
      </c>
      <c r="AE2259" t="s">
        <v>2161</v>
      </c>
    </row>
    <row r="2260" spans="30:31" ht="12.75">
      <c r="AD2260" s="212">
        <v>121460</v>
      </c>
      <c r="AE2260" t="s">
        <v>2162</v>
      </c>
    </row>
    <row r="2261" spans="30:31" ht="12.75">
      <c r="AD2261" s="212">
        <v>121461</v>
      </c>
      <c r="AE2261" t="s">
        <v>2163</v>
      </c>
    </row>
    <row r="2262" spans="30:31" ht="12.75">
      <c r="AD2262" s="212">
        <v>121462</v>
      </c>
      <c r="AE2262" t="s">
        <v>2164</v>
      </c>
    </row>
    <row r="2263" spans="30:31" ht="12.75">
      <c r="AD2263" s="212">
        <v>121463</v>
      </c>
      <c r="AE2263" t="s">
        <v>2165</v>
      </c>
    </row>
    <row r="2264" spans="30:31" ht="12.75">
      <c r="AD2264" s="212">
        <v>121464</v>
      </c>
      <c r="AE2264" t="s">
        <v>2166</v>
      </c>
    </row>
    <row r="2265" spans="30:31" ht="12.75">
      <c r="AD2265" s="212">
        <v>121465</v>
      </c>
      <c r="AE2265" t="s">
        <v>2167</v>
      </c>
    </row>
    <row r="2266" spans="30:31" ht="12.75">
      <c r="AD2266" s="212">
        <v>121466</v>
      </c>
      <c r="AE2266" t="s">
        <v>2168</v>
      </c>
    </row>
    <row r="2267" spans="30:31" ht="12.75">
      <c r="AD2267" s="212">
        <v>121467</v>
      </c>
      <c r="AE2267" t="s">
        <v>2169</v>
      </c>
    </row>
    <row r="2268" spans="30:31" ht="12.75">
      <c r="AD2268" s="212">
        <v>121468</v>
      </c>
      <c r="AE2268" t="s">
        <v>2170</v>
      </c>
    </row>
    <row r="2269" spans="30:31" ht="12.75">
      <c r="AD2269" s="212">
        <v>121469</v>
      </c>
      <c r="AE2269" t="s">
        <v>2171</v>
      </c>
    </row>
    <row r="2270" spans="30:31" ht="12.75">
      <c r="AD2270" s="212">
        <v>121470</v>
      </c>
      <c r="AE2270" t="s">
        <v>2172</v>
      </c>
    </row>
    <row r="2271" spans="30:31" ht="12.75">
      <c r="AD2271" s="212">
        <v>121471</v>
      </c>
      <c r="AE2271" t="s">
        <v>2173</v>
      </c>
    </row>
    <row r="2272" spans="30:31" ht="12.75">
      <c r="AD2272" s="212">
        <v>121472</v>
      </c>
      <c r="AE2272" t="s">
        <v>2174</v>
      </c>
    </row>
    <row r="2273" spans="30:31" ht="12.75">
      <c r="AD2273" s="212">
        <v>121473</v>
      </c>
      <c r="AE2273" t="s">
        <v>2175</v>
      </c>
    </row>
    <row r="2274" spans="30:31" ht="12.75">
      <c r="AD2274" s="212">
        <v>121474</v>
      </c>
      <c r="AE2274" t="s">
        <v>2176</v>
      </c>
    </row>
    <row r="2275" spans="30:31" ht="12.75">
      <c r="AD2275" s="212">
        <v>121475</v>
      </c>
      <c r="AE2275" t="s">
        <v>2177</v>
      </c>
    </row>
    <row r="2276" spans="30:31" ht="12.75">
      <c r="AD2276" s="212">
        <v>121476</v>
      </c>
      <c r="AE2276" t="s">
        <v>2178</v>
      </c>
    </row>
    <row r="2277" spans="30:31" ht="12.75">
      <c r="AD2277" s="212">
        <v>121477</v>
      </c>
      <c r="AE2277" t="s">
        <v>2179</v>
      </c>
    </row>
    <row r="2278" spans="30:31" ht="12.75">
      <c r="AD2278" s="212">
        <v>121478</v>
      </c>
      <c r="AE2278" t="s">
        <v>2180</v>
      </c>
    </row>
    <row r="2279" spans="30:31" ht="12.75">
      <c r="AD2279" s="212">
        <v>121479</v>
      </c>
      <c r="AE2279" t="s">
        <v>2181</v>
      </c>
    </row>
    <row r="2280" spans="30:31" ht="12.75">
      <c r="AD2280" s="212">
        <v>121480</v>
      </c>
      <c r="AE2280" t="s">
        <v>2182</v>
      </c>
    </row>
    <row r="2281" spans="30:31" ht="12.75">
      <c r="AD2281" s="212">
        <v>121481</v>
      </c>
      <c r="AE2281" t="s">
        <v>2183</v>
      </c>
    </row>
    <row r="2282" spans="30:31" ht="12.75">
      <c r="AD2282" s="212">
        <v>121482</v>
      </c>
      <c r="AE2282" t="s">
        <v>2184</v>
      </c>
    </row>
    <row r="2283" spans="30:31" ht="12.75">
      <c r="AD2283" s="212">
        <v>121483</v>
      </c>
      <c r="AE2283" t="s">
        <v>2185</v>
      </c>
    </row>
    <row r="2284" spans="30:31" ht="12.75">
      <c r="AD2284" s="212">
        <v>121484</v>
      </c>
      <c r="AE2284" t="s">
        <v>2186</v>
      </c>
    </row>
    <row r="2285" spans="30:31" ht="12.75">
      <c r="AD2285" s="212">
        <v>121485</v>
      </c>
      <c r="AE2285" t="s">
        <v>2187</v>
      </c>
    </row>
    <row r="2286" spans="30:31" ht="12.75">
      <c r="AD2286" s="212">
        <v>121486</v>
      </c>
      <c r="AE2286" t="s">
        <v>2188</v>
      </c>
    </row>
    <row r="2287" spans="30:31" ht="12.75">
      <c r="AD2287" s="212">
        <v>121487</v>
      </c>
      <c r="AE2287" t="s">
        <v>2189</v>
      </c>
    </row>
    <row r="2288" spans="30:31" ht="12.75">
      <c r="AD2288" s="212">
        <v>121488</v>
      </c>
      <c r="AE2288" t="s">
        <v>2190</v>
      </c>
    </row>
    <row r="2289" spans="30:31" ht="12.75">
      <c r="AD2289" s="212">
        <v>121489</v>
      </c>
      <c r="AE2289" t="s">
        <v>2191</v>
      </c>
    </row>
    <row r="2290" spans="30:31" ht="12.75">
      <c r="AD2290" s="212">
        <v>121490</v>
      </c>
      <c r="AE2290" t="s">
        <v>2192</v>
      </c>
    </row>
    <row r="2291" spans="30:31" ht="12.75">
      <c r="AD2291" s="212">
        <v>121491</v>
      </c>
      <c r="AE2291" t="s">
        <v>2193</v>
      </c>
    </row>
    <row r="2292" spans="30:31" ht="12.75">
      <c r="AD2292" s="212">
        <v>121492</v>
      </c>
      <c r="AE2292" t="s">
        <v>2194</v>
      </c>
    </row>
    <row r="2293" spans="30:31" ht="12.75">
      <c r="AD2293" s="212">
        <v>121493</v>
      </c>
      <c r="AE2293" t="s">
        <v>2195</v>
      </c>
    </row>
    <row r="2294" spans="30:31" ht="12.75">
      <c r="AD2294" s="212">
        <v>121494</v>
      </c>
      <c r="AE2294" t="s">
        <v>2196</v>
      </c>
    </row>
    <row r="2295" spans="30:31" ht="12.75">
      <c r="AD2295" s="212">
        <v>121495</v>
      </c>
      <c r="AE2295" t="s">
        <v>2197</v>
      </c>
    </row>
    <row r="2296" spans="30:31" ht="12.75">
      <c r="AD2296" s="212">
        <v>121496</v>
      </c>
      <c r="AE2296" t="s">
        <v>2198</v>
      </c>
    </row>
    <row r="2297" spans="30:31" ht="12.75">
      <c r="AD2297" s="212">
        <v>121497</v>
      </c>
      <c r="AE2297" t="s">
        <v>2199</v>
      </c>
    </row>
    <row r="2298" spans="30:31" ht="12.75">
      <c r="AD2298" s="212">
        <v>121498</v>
      </c>
      <c r="AE2298" t="s">
        <v>2200</v>
      </c>
    </row>
    <row r="2299" spans="30:31" ht="12.75">
      <c r="AD2299" s="212">
        <v>121499</v>
      </c>
      <c r="AE2299" t="s">
        <v>2201</v>
      </c>
    </row>
    <row r="2300" spans="30:31" ht="12.75">
      <c r="AD2300" s="212">
        <v>121500</v>
      </c>
      <c r="AE2300" t="s">
        <v>2202</v>
      </c>
    </row>
    <row r="2301" spans="30:31" ht="12.75">
      <c r="AD2301" s="212">
        <v>121501</v>
      </c>
      <c r="AE2301" t="s">
        <v>2203</v>
      </c>
    </row>
    <row r="2302" spans="30:31" ht="12.75">
      <c r="AD2302" s="212">
        <v>121502</v>
      </c>
      <c r="AE2302" t="s">
        <v>2204</v>
      </c>
    </row>
    <row r="2303" spans="30:31" ht="12.75">
      <c r="AD2303" s="212">
        <v>121503</v>
      </c>
      <c r="AE2303" t="s">
        <v>2205</v>
      </c>
    </row>
    <row r="2304" spans="30:31" ht="12.75">
      <c r="AD2304" s="212">
        <v>121504</v>
      </c>
      <c r="AE2304" t="s">
        <v>2206</v>
      </c>
    </row>
    <row r="2305" spans="30:31" ht="12.75">
      <c r="AD2305" s="212">
        <v>121505</v>
      </c>
      <c r="AE2305" t="s">
        <v>2207</v>
      </c>
    </row>
    <row r="2306" spans="30:31" ht="12.75">
      <c r="AD2306" s="212">
        <v>121506</v>
      </c>
      <c r="AE2306" t="s">
        <v>2208</v>
      </c>
    </row>
    <row r="2307" spans="30:31" ht="12.75">
      <c r="AD2307" s="212">
        <v>121507</v>
      </c>
      <c r="AE2307" t="s">
        <v>2209</v>
      </c>
    </row>
    <row r="2308" spans="30:31" ht="12.75">
      <c r="AD2308" s="212">
        <v>121508</v>
      </c>
      <c r="AE2308" t="s">
        <v>2210</v>
      </c>
    </row>
    <row r="2309" spans="30:31" ht="12.75">
      <c r="AD2309" s="212">
        <v>121509</v>
      </c>
      <c r="AE2309" t="s">
        <v>2211</v>
      </c>
    </row>
    <row r="2310" spans="30:31" ht="12.75">
      <c r="AD2310" s="212">
        <v>121510</v>
      </c>
      <c r="AE2310" t="s">
        <v>2212</v>
      </c>
    </row>
    <row r="2311" spans="30:31" ht="12.75">
      <c r="AD2311" s="212">
        <v>121511</v>
      </c>
      <c r="AE2311" t="s">
        <v>2213</v>
      </c>
    </row>
    <row r="2312" spans="30:31" ht="12.75">
      <c r="AD2312" s="212">
        <v>121512</v>
      </c>
      <c r="AE2312" t="s">
        <v>2214</v>
      </c>
    </row>
    <row r="2313" spans="30:31" ht="12.75">
      <c r="AD2313" s="212">
        <v>121513</v>
      </c>
      <c r="AE2313" t="s">
        <v>2215</v>
      </c>
    </row>
    <row r="2314" spans="30:31" ht="12.75">
      <c r="AD2314" s="212">
        <v>121514</v>
      </c>
      <c r="AE2314" t="s">
        <v>2216</v>
      </c>
    </row>
    <row r="2315" spans="30:31" ht="12.75">
      <c r="AD2315" s="212">
        <v>121515</v>
      </c>
      <c r="AE2315" t="s">
        <v>2217</v>
      </c>
    </row>
    <row r="2316" spans="30:31" ht="12.75">
      <c r="AD2316" s="212">
        <v>121516</v>
      </c>
      <c r="AE2316" t="s">
        <v>2218</v>
      </c>
    </row>
    <row r="2317" spans="30:31" ht="12.75">
      <c r="AD2317" s="212">
        <v>121517</v>
      </c>
      <c r="AE2317" t="s">
        <v>2219</v>
      </c>
    </row>
    <row r="2318" spans="30:31" ht="12.75">
      <c r="AD2318" s="212">
        <v>121518</v>
      </c>
      <c r="AE2318" t="s">
        <v>2220</v>
      </c>
    </row>
    <row r="2319" spans="30:31" ht="12.75">
      <c r="AD2319" s="212">
        <v>121519</v>
      </c>
      <c r="AE2319" t="s">
        <v>2221</v>
      </c>
    </row>
    <row r="2320" spans="30:31" ht="12.75">
      <c r="AD2320" s="212">
        <v>121520</v>
      </c>
      <c r="AE2320" t="s">
        <v>2222</v>
      </c>
    </row>
    <row r="2321" spans="30:31" ht="12.75">
      <c r="AD2321" s="212">
        <v>121521</v>
      </c>
      <c r="AE2321" t="s">
        <v>2223</v>
      </c>
    </row>
    <row r="2322" spans="30:31" ht="12.75">
      <c r="AD2322" s="212">
        <v>121522</v>
      </c>
      <c r="AE2322" t="s">
        <v>2224</v>
      </c>
    </row>
    <row r="2323" spans="30:31" ht="12.75">
      <c r="AD2323" s="212">
        <v>121523</v>
      </c>
      <c r="AE2323" t="s">
        <v>2225</v>
      </c>
    </row>
    <row r="2324" spans="30:31" ht="12.75">
      <c r="AD2324" s="212">
        <v>121524</v>
      </c>
      <c r="AE2324" t="s">
        <v>2226</v>
      </c>
    </row>
    <row r="2325" spans="30:31" ht="12.75">
      <c r="AD2325" s="212">
        <v>121525</v>
      </c>
      <c r="AE2325" t="s">
        <v>2227</v>
      </c>
    </row>
    <row r="2326" spans="30:31" ht="12.75">
      <c r="AD2326" s="212">
        <v>121526</v>
      </c>
      <c r="AE2326" t="s">
        <v>2228</v>
      </c>
    </row>
    <row r="2327" spans="30:31" ht="12.75">
      <c r="AD2327" s="212">
        <v>121527</v>
      </c>
      <c r="AE2327" t="s">
        <v>2229</v>
      </c>
    </row>
    <row r="2328" spans="30:31" ht="12.75">
      <c r="AD2328" s="212">
        <v>121528</v>
      </c>
      <c r="AE2328" t="s">
        <v>2230</v>
      </c>
    </row>
    <row r="2329" spans="30:31" ht="12.75">
      <c r="AD2329" s="212">
        <v>121529</v>
      </c>
      <c r="AE2329" t="s">
        <v>2231</v>
      </c>
    </row>
    <row r="2330" spans="30:31" ht="12.75">
      <c r="AD2330" s="212">
        <v>121530</v>
      </c>
      <c r="AE2330" t="s">
        <v>2232</v>
      </c>
    </row>
    <row r="2331" spans="30:31" ht="12.75">
      <c r="AD2331" s="212">
        <v>121531</v>
      </c>
      <c r="AE2331" t="s">
        <v>2233</v>
      </c>
    </row>
    <row r="2332" spans="30:31" ht="12.75">
      <c r="AD2332" s="212">
        <v>121532</v>
      </c>
      <c r="AE2332" t="s">
        <v>2234</v>
      </c>
    </row>
    <row r="2333" spans="30:31" ht="12.75">
      <c r="AD2333" s="212">
        <v>121533</v>
      </c>
      <c r="AE2333" t="s">
        <v>2235</v>
      </c>
    </row>
    <row r="2334" spans="30:31" ht="12.75">
      <c r="AD2334" s="212">
        <v>121534</v>
      </c>
      <c r="AE2334" t="s">
        <v>2236</v>
      </c>
    </row>
    <row r="2335" spans="30:31" ht="12.75">
      <c r="AD2335" s="212">
        <v>121535</v>
      </c>
      <c r="AE2335" t="s">
        <v>2237</v>
      </c>
    </row>
    <row r="2336" spans="30:31" ht="12.75">
      <c r="AD2336" s="212">
        <v>121536</v>
      </c>
      <c r="AE2336" t="s">
        <v>2238</v>
      </c>
    </row>
    <row r="2337" spans="30:31" ht="12.75">
      <c r="AD2337" s="212">
        <v>121537</v>
      </c>
      <c r="AE2337" t="s">
        <v>2239</v>
      </c>
    </row>
    <row r="2338" spans="30:31" ht="12.75">
      <c r="AD2338" s="212">
        <v>121538</v>
      </c>
      <c r="AE2338" t="s">
        <v>2240</v>
      </c>
    </row>
    <row r="2339" spans="30:31" ht="12.75">
      <c r="AD2339" s="212">
        <v>121539</v>
      </c>
      <c r="AE2339" t="s">
        <v>2241</v>
      </c>
    </row>
    <row r="2340" spans="30:31" ht="12.75">
      <c r="AD2340" s="212">
        <v>121540</v>
      </c>
      <c r="AE2340" t="s">
        <v>2242</v>
      </c>
    </row>
    <row r="2341" spans="30:31" ht="12.75">
      <c r="AD2341" s="212">
        <v>121541</v>
      </c>
      <c r="AE2341" t="s">
        <v>2243</v>
      </c>
    </row>
    <row r="2342" spans="30:31" ht="12.75">
      <c r="AD2342" s="212">
        <v>121542</v>
      </c>
      <c r="AE2342" t="s">
        <v>2244</v>
      </c>
    </row>
    <row r="2343" spans="30:31" ht="12.75">
      <c r="AD2343" s="212">
        <v>121543</v>
      </c>
      <c r="AE2343" t="s">
        <v>2245</v>
      </c>
    </row>
    <row r="2344" spans="30:31" ht="12.75">
      <c r="AD2344" s="212">
        <v>121544</v>
      </c>
      <c r="AE2344" t="s">
        <v>2246</v>
      </c>
    </row>
    <row r="2345" spans="30:31" ht="12.75">
      <c r="AD2345" s="212">
        <v>121545</v>
      </c>
      <c r="AE2345" t="s">
        <v>2247</v>
      </c>
    </row>
    <row r="2346" spans="30:31" ht="12.75">
      <c r="AD2346" s="212">
        <v>121546</v>
      </c>
      <c r="AE2346" t="s">
        <v>2248</v>
      </c>
    </row>
    <row r="2347" spans="30:31" ht="12.75">
      <c r="AD2347" s="212">
        <v>121547</v>
      </c>
      <c r="AE2347" t="s">
        <v>2249</v>
      </c>
    </row>
    <row r="2348" spans="30:31" ht="12.75">
      <c r="AD2348" s="212">
        <v>121548</v>
      </c>
      <c r="AE2348" t="s">
        <v>2250</v>
      </c>
    </row>
    <row r="2349" spans="30:31" ht="12.75">
      <c r="AD2349" s="212">
        <v>121549</v>
      </c>
      <c r="AE2349" t="s">
        <v>2251</v>
      </c>
    </row>
    <row r="2350" spans="30:31" ht="12.75">
      <c r="AD2350" s="212">
        <v>121550</v>
      </c>
      <c r="AE2350" t="s">
        <v>2252</v>
      </c>
    </row>
    <row r="2351" spans="30:31" ht="12.75">
      <c r="AD2351" s="212">
        <v>121551</v>
      </c>
      <c r="AE2351" t="s">
        <v>2253</v>
      </c>
    </row>
    <row r="2352" spans="30:31" ht="12.75">
      <c r="AD2352" s="212">
        <v>121552</v>
      </c>
      <c r="AE2352" t="s">
        <v>2254</v>
      </c>
    </row>
    <row r="2353" spans="30:31" ht="12.75">
      <c r="AD2353" s="212">
        <v>121553</v>
      </c>
      <c r="AE2353" t="s">
        <v>2255</v>
      </c>
    </row>
    <row r="2354" spans="30:31" ht="12.75">
      <c r="AD2354" s="212">
        <v>121554</v>
      </c>
      <c r="AE2354" t="s">
        <v>2256</v>
      </c>
    </row>
    <row r="2355" spans="30:31" ht="12.75">
      <c r="AD2355" s="212">
        <v>121555</v>
      </c>
      <c r="AE2355" t="s">
        <v>2257</v>
      </c>
    </row>
    <row r="2356" spans="30:31" ht="12.75">
      <c r="AD2356" s="212">
        <v>121556</v>
      </c>
      <c r="AE2356" t="s">
        <v>2258</v>
      </c>
    </row>
    <row r="2357" spans="30:31" ht="12.75">
      <c r="AD2357" s="212">
        <v>121557</v>
      </c>
      <c r="AE2357" t="s">
        <v>2259</v>
      </c>
    </row>
    <row r="2358" spans="30:31" ht="12.75">
      <c r="AD2358" s="212">
        <v>121558</v>
      </c>
      <c r="AE2358" t="s">
        <v>2260</v>
      </c>
    </row>
    <row r="2359" spans="30:31" ht="12.75">
      <c r="AD2359" s="212">
        <v>121559</v>
      </c>
      <c r="AE2359" t="s">
        <v>2261</v>
      </c>
    </row>
    <row r="2360" spans="30:31" ht="12.75">
      <c r="AD2360" s="212">
        <v>121560</v>
      </c>
      <c r="AE2360" t="s">
        <v>2262</v>
      </c>
    </row>
    <row r="2361" spans="30:31" ht="12.75">
      <c r="AD2361" s="212">
        <v>121561</v>
      </c>
      <c r="AE2361" t="s">
        <v>2263</v>
      </c>
    </row>
    <row r="2362" spans="30:31" ht="12.75">
      <c r="AD2362" s="212">
        <v>121562</v>
      </c>
      <c r="AE2362" t="s">
        <v>2264</v>
      </c>
    </row>
    <row r="2363" spans="30:31" ht="12.75">
      <c r="AD2363" s="212">
        <v>121563</v>
      </c>
      <c r="AE2363" t="s">
        <v>2265</v>
      </c>
    </row>
    <row r="2364" spans="30:31" ht="12.75">
      <c r="AD2364" s="212">
        <v>121564</v>
      </c>
      <c r="AE2364" t="s">
        <v>2266</v>
      </c>
    </row>
    <row r="2365" spans="30:31" ht="12.75">
      <c r="AD2365" s="212">
        <v>121565</v>
      </c>
      <c r="AE2365" t="s">
        <v>2267</v>
      </c>
    </row>
    <row r="2366" spans="30:31" ht="12.75">
      <c r="AD2366" s="212">
        <v>121566</v>
      </c>
      <c r="AE2366" t="s">
        <v>2268</v>
      </c>
    </row>
    <row r="2367" spans="30:31" ht="12.75">
      <c r="AD2367" s="212">
        <v>121567</v>
      </c>
      <c r="AE2367" t="s">
        <v>2269</v>
      </c>
    </row>
    <row r="2368" spans="30:31" ht="12.75">
      <c r="AD2368" s="212">
        <v>121568</v>
      </c>
      <c r="AE2368" t="s">
        <v>2270</v>
      </c>
    </row>
    <row r="2369" spans="30:31" ht="12.75">
      <c r="AD2369" s="212">
        <v>121569</v>
      </c>
      <c r="AE2369" t="s">
        <v>2271</v>
      </c>
    </row>
    <row r="2370" spans="30:31" ht="12.75">
      <c r="AD2370" s="212">
        <v>121570</v>
      </c>
      <c r="AE2370" t="s">
        <v>2272</v>
      </c>
    </row>
    <row r="2371" spans="30:31" ht="12.75">
      <c r="AD2371" s="212">
        <v>121571</v>
      </c>
      <c r="AE2371" t="s">
        <v>2273</v>
      </c>
    </row>
    <row r="2372" spans="30:31" ht="12.75">
      <c r="AD2372" s="212">
        <v>121572</v>
      </c>
      <c r="AE2372" t="s">
        <v>2274</v>
      </c>
    </row>
    <row r="2373" spans="30:31" ht="12.75">
      <c r="AD2373" s="212">
        <v>121573</v>
      </c>
      <c r="AE2373" t="s">
        <v>2275</v>
      </c>
    </row>
    <row r="2374" spans="30:31" ht="12.75">
      <c r="AD2374" s="212">
        <v>121574</v>
      </c>
      <c r="AE2374" t="s">
        <v>2276</v>
      </c>
    </row>
    <row r="2375" spans="30:31" ht="12.75">
      <c r="AD2375" s="212">
        <v>121575</v>
      </c>
      <c r="AE2375" t="s">
        <v>2277</v>
      </c>
    </row>
    <row r="2376" spans="30:31" ht="12.75">
      <c r="AD2376" s="212">
        <v>121576</v>
      </c>
      <c r="AE2376" t="s">
        <v>2278</v>
      </c>
    </row>
    <row r="2377" spans="30:31" ht="12.75">
      <c r="AD2377" s="212">
        <v>121577</v>
      </c>
      <c r="AE2377" t="s">
        <v>2279</v>
      </c>
    </row>
    <row r="2378" spans="30:31" ht="12.75">
      <c r="AD2378" s="212">
        <v>121578</v>
      </c>
      <c r="AE2378" t="s">
        <v>2280</v>
      </c>
    </row>
    <row r="2379" spans="30:31" ht="12.75">
      <c r="AD2379" s="212">
        <v>121579</v>
      </c>
      <c r="AE2379" t="s">
        <v>2281</v>
      </c>
    </row>
    <row r="2380" spans="30:31" ht="12.75">
      <c r="AD2380" s="212">
        <v>121580</v>
      </c>
      <c r="AE2380" t="s">
        <v>2282</v>
      </c>
    </row>
    <row r="2381" spans="30:31" ht="12.75">
      <c r="AD2381" s="212">
        <v>121581</v>
      </c>
      <c r="AE2381" t="s">
        <v>2283</v>
      </c>
    </row>
    <row r="2382" spans="30:31" ht="12.75">
      <c r="AD2382" s="212">
        <v>121582</v>
      </c>
      <c r="AE2382" t="s">
        <v>2284</v>
      </c>
    </row>
    <row r="2383" spans="30:31" ht="12.75">
      <c r="AD2383" s="212">
        <v>121583</v>
      </c>
      <c r="AE2383" t="s">
        <v>2285</v>
      </c>
    </row>
    <row r="2384" spans="30:31" ht="12.75">
      <c r="AD2384" s="212">
        <v>121584</v>
      </c>
      <c r="AE2384" t="s">
        <v>2286</v>
      </c>
    </row>
    <row r="2385" spans="30:31" ht="12.75">
      <c r="AD2385" s="212">
        <v>121585</v>
      </c>
      <c r="AE2385" t="s">
        <v>2287</v>
      </c>
    </row>
    <row r="2386" spans="30:31" ht="12.75">
      <c r="AD2386" s="212">
        <v>121586</v>
      </c>
      <c r="AE2386" t="s">
        <v>2288</v>
      </c>
    </row>
    <row r="2387" spans="30:31" ht="12.75">
      <c r="AD2387" s="212">
        <v>121587</v>
      </c>
      <c r="AE2387" t="s">
        <v>2289</v>
      </c>
    </row>
    <row r="2388" spans="30:31" ht="12.75">
      <c r="AD2388" s="212">
        <v>121588</v>
      </c>
      <c r="AE2388" t="s">
        <v>2290</v>
      </c>
    </row>
    <row r="2389" spans="30:31" ht="12.75">
      <c r="AD2389" s="212">
        <v>121589</v>
      </c>
      <c r="AE2389" t="s">
        <v>2291</v>
      </c>
    </row>
    <row r="2390" spans="30:31" ht="12.75">
      <c r="AD2390" s="212">
        <v>121590</v>
      </c>
      <c r="AE2390" t="s">
        <v>2292</v>
      </c>
    </row>
    <row r="2391" spans="30:31" ht="12.75">
      <c r="AD2391" s="212">
        <v>121591</v>
      </c>
      <c r="AE2391" t="s">
        <v>2293</v>
      </c>
    </row>
    <row r="2392" spans="30:31" ht="12.75">
      <c r="AD2392" s="212">
        <v>121592</v>
      </c>
      <c r="AE2392" t="s">
        <v>2294</v>
      </c>
    </row>
    <row r="2393" spans="30:31" ht="12.75">
      <c r="AD2393" s="212">
        <v>121593</v>
      </c>
      <c r="AE2393" t="s">
        <v>2295</v>
      </c>
    </row>
    <row r="2394" spans="30:31" ht="12.75">
      <c r="AD2394" s="212">
        <v>121594</v>
      </c>
      <c r="AE2394" t="s">
        <v>2296</v>
      </c>
    </row>
    <row r="2395" spans="30:31" ht="12.75">
      <c r="AD2395" s="212">
        <v>121595</v>
      </c>
      <c r="AE2395" t="s">
        <v>2297</v>
      </c>
    </row>
    <row r="2396" spans="30:31" ht="12.75">
      <c r="AD2396" s="212">
        <v>121596</v>
      </c>
      <c r="AE2396" t="s">
        <v>2298</v>
      </c>
    </row>
    <row r="2397" spans="30:31" ht="12.75">
      <c r="AD2397" s="212">
        <v>121597</v>
      </c>
      <c r="AE2397" t="s">
        <v>2299</v>
      </c>
    </row>
    <row r="2398" spans="30:31" ht="12.75">
      <c r="AD2398" s="212">
        <v>121598</v>
      </c>
      <c r="AE2398" t="s">
        <v>2300</v>
      </c>
    </row>
    <row r="2399" spans="30:31" ht="12.75">
      <c r="AD2399" s="212">
        <v>121599</v>
      </c>
      <c r="AE2399" t="s">
        <v>2301</v>
      </c>
    </row>
    <row r="2400" spans="30:31" ht="12.75">
      <c r="AD2400" s="212">
        <v>121600</v>
      </c>
      <c r="AE2400" t="s">
        <v>2302</v>
      </c>
    </row>
    <row r="2401" spans="30:31" ht="12.75">
      <c r="AD2401" s="212">
        <v>121601</v>
      </c>
      <c r="AE2401" t="s">
        <v>2303</v>
      </c>
    </row>
    <row r="2402" spans="30:31" ht="12.75">
      <c r="AD2402" s="212">
        <v>121602</v>
      </c>
      <c r="AE2402" t="s">
        <v>2304</v>
      </c>
    </row>
    <row r="2403" spans="30:31" ht="12.75">
      <c r="AD2403" s="212">
        <v>121603</v>
      </c>
      <c r="AE2403" t="s">
        <v>2305</v>
      </c>
    </row>
    <row r="2404" spans="30:31" ht="12.75">
      <c r="AD2404" s="212">
        <v>121604</v>
      </c>
      <c r="AE2404" t="s">
        <v>2306</v>
      </c>
    </row>
    <row r="2405" spans="30:31" ht="12.75">
      <c r="AD2405" s="212">
        <v>121605</v>
      </c>
      <c r="AE2405" t="s">
        <v>2307</v>
      </c>
    </row>
    <row r="2406" spans="30:31" ht="12.75">
      <c r="AD2406" s="212">
        <v>121606</v>
      </c>
      <c r="AE2406" t="s">
        <v>2308</v>
      </c>
    </row>
    <row r="2407" spans="30:31" ht="12.75">
      <c r="AD2407" s="212">
        <v>121607</v>
      </c>
      <c r="AE2407" t="s">
        <v>2309</v>
      </c>
    </row>
    <row r="2408" spans="30:31" ht="12.75">
      <c r="AD2408" s="212">
        <v>121608</v>
      </c>
      <c r="AE2408" t="s">
        <v>2310</v>
      </c>
    </row>
    <row r="2409" spans="30:31" ht="12.75">
      <c r="AD2409" s="212">
        <v>121609</v>
      </c>
      <c r="AE2409" t="s">
        <v>2311</v>
      </c>
    </row>
    <row r="2410" spans="30:31" ht="12.75">
      <c r="AD2410" s="212">
        <v>121610</v>
      </c>
      <c r="AE2410" t="s">
        <v>2312</v>
      </c>
    </row>
    <row r="2411" spans="30:31" ht="12.75">
      <c r="AD2411" s="212">
        <v>121611</v>
      </c>
      <c r="AE2411" t="s">
        <v>2313</v>
      </c>
    </row>
    <row r="2412" spans="30:31" ht="12.75">
      <c r="AD2412" s="212">
        <v>121612</v>
      </c>
      <c r="AE2412" t="s">
        <v>2314</v>
      </c>
    </row>
    <row r="2413" spans="30:31" ht="12.75">
      <c r="AD2413" s="212">
        <v>121613</v>
      </c>
      <c r="AE2413" t="s">
        <v>2315</v>
      </c>
    </row>
    <row r="2414" spans="30:31" ht="12.75">
      <c r="AD2414" s="212">
        <v>121614</v>
      </c>
      <c r="AE2414" t="s">
        <v>2316</v>
      </c>
    </row>
    <row r="2415" spans="30:31" ht="12.75">
      <c r="AD2415" s="212">
        <v>121615</v>
      </c>
      <c r="AE2415" t="s">
        <v>2317</v>
      </c>
    </row>
    <row r="2416" spans="30:31" ht="12.75">
      <c r="AD2416" s="212">
        <v>121616</v>
      </c>
      <c r="AE2416" t="s">
        <v>2318</v>
      </c>
    </row>
    <row r="2417" spans="30:31" ht="12.75">
      <c r="AD2417" s="212">
        <v>121617</v>
      </c>
      <c r="AE2417" t="s">
        <v>2319</v>
      </c>
    </row>
    <row r="2418" spans="30:31" ht="12.75">
      <c r="AD2418" s="212">
        <v>121618</v>
      </c>
      <c r="AE2418" t="s">
        <v>2320</v>
      </c>
    </row>
    <row r="2419" spans="30:31" ht="12.75">
      <c r="AD2419" s="212">
        <v>121619</v>
      </c>
      <c r="AE2419" t="s">
        <v>2321</v>
      </c>
    </row>
    <row r="2420" spans="30:31" ht="12.75">
      <c r="AD2420" s="212">
        <v>121620</v>
      </c>
      <c r="AE2420" t="s">
        <v>2322</v>
      </c>
    </row>
    <row r="2421" spans="30:31" ht="12.75">
      <c r="AD2421" s="212">
        <v>121621</v>
      </c>
      <c r="AE2421" t="s">
        <v>2323</v>
      </c>
    </row>
    <row r="2422" spans="30:31" ht="12.75">
      <c r="AD2422" s="212">
        <v>121622</v>
      </c>
      <c r="AE2422" t="s">
        <v>2324</v>
      </c>
    </row>
    <row r="2423" spans="30:31" ht="12.75">
      <c r="AD2423" s="212">
        <v>121623</v>
      </c>
      <c r="AE2423" t="s">
        <v>2325</v>
      </c>
    </row>
    <row r="2424" spans="30:31" ht="12.75">
      <c r="AD2424" s="212">
        <v>121624</v>
      </c>
      <c r="AE2424" t="s">
        <v>2326</v>
      </c>
    </row>
    <row r="2425" spans="30:31" ht="12.75">
      <c r="AD2425" s="212">
        <v>121625</v>
      </c>
      <c r="AE2425" t="s">
        <v>2327</v>
      </c>
    </row>
    <row r="2426" spans="30:31" ht="12.75">
      <c r="AD2426" s="212">
        <v>121626</v>
      </c>
      <c r="AE2426" t="s">
        <v>2328</v>
      </c>
    </row>
    <row r="2427" spans="30:31" ht="12.75">
      <c r="AD2427" s="212">
        <v>121627</v>
      </c>
      <c r="AE2427" t="s">
        <v>2329</v>
      </c>
    </row>
    <row r="2428" spans="30:31" ht="12.75">
      <c r="AD2428" s="212">
        <v>121628</v>
      </c>
      <c r="AE2428" t="s">
        <v>2330</v>
      </c>
    </row>
    <row r="2429" spans="30:31" ht="12.75">
      <c r="AD2429" s="212">
        <v>121629</v>
      </c>
      <c r="AE2429" t="s">
        <v>2331</v>
      </c>
    </row>
    <row r="2430" spans="30:31" ht="12.75">
      <c r="AD2430" s="212">
        <v>121630</v>
      </c>
      <c r="AE2430" t="s">
        <v>2332</v>
      </c>
    </row>
    <row r="2431" spans="30:31" ht="12.75">
      <c r="AD2431" s="212">
        <v>121631</v>
      </c>
      <c r="AE2431" t="s">
        <v>2333</v>
      </c>
    </row>
    <row r="2432" spans="30:31" ht="12.75">
      <c r="AD2432" s="212">
        <v>121632</v>
      </c>
      <c r="AE2432" t="s">
        <v>2334</v>
      </c>
    </row>
    <row r="2433" spans="30:31" ht="12.75">
      <c r="AD2433" s="212">
        <v>121633</v>
      </c>
      <c r="AE2433" t="s">
        <v>2335</v>
      </c>
    </row>
    <row r="2434" spans="30:31" ht="12.75">
      <c r="AD2434" s="212">
        <v>121634</v>
      </c>
      <c r="AE2434" t="s">
        <v>2336</v>
      </c>
    </row>
    <row r="2435" spans="30:31" ht="12.75">
      <c r="AD2435" s="212">
        <v>121635</v>
      </c>
      <c r="AE2435" t="s">
        <v>2337</v>
      </c>
    </row>
    <row r="2436" spans="30:31" ht="12.75">
      <c r="AD2436" s="212">
        <v>121636</v>
      </c>
      <c r="AE2436" t="s">
        <v>2338</v>
      </c>
    </row>
    <row r="2437" spans="30:31" ht="12.75">
      <c r="AD2437" s="212">
        <v>121637</v>
      </c>
      <c r="AE2437" t="s">
        <v>2339</v>
      </c>
    </row>
    <row r="2438" spans="30:31" ht="12.75">
      <c r="AD2438" s="212">
        <v>121638</v>
      </c>
      <c r="AE2438" t="s">
        <v>2340</v>
      </c>
    </row>
    <row r="2439" spans="30:31" ht="12.75">
      <c r="AD2439" s="212">
        <v>121639</v>
      </c>
      <c r="AE2439" t="s">
        <v>2341</v>
      </c>
    </row>
    <row r="2440" spans="30:31" ht="12.75">
      <c r="AD2440" s="212">
        <v>121640</v>
      </c>
      <c r="AE2440" t="s">
        <v>2342</v>
      </c>
    </row>
    <row r="2441" spans="30:31" ht="12.75">
      <c r="AD2441" s="212">
        <v>121641</v>
      </c>
      <c r="AE2441" t="s">
        <v>2343</v>
      </c>
    </row>
    <row r="2442" spans="30:31" ht="12.75">
      <c r="AD2442" s="212">
        <v>121642</v>
      </c>
      <c r="AE2442" t="s">
        <v>2344</v>
      </c>
    </row>
    <row r="2443" spans="30:31" ht="12.75">
      <c r="AD2443" s="212">
        <v>121643</v>
      </c>
      <c r="AE2443" t="s">
        <v>2345</v>
      </c>
    </row>
    <row r="2444" spans="30:31" ht="12.75">
      <c r="AD2444" s="212">
        <v>121644</v>
      </c>
      <c r="AE2444" t="s">
        <v>2346</v>
      </c>
    </row>
    <row r="2445" spans="30:31" ht="12.75">
      <c r="AD2445" s="212">
        <v>121645</v>
      </c>
      <c r="AE2445" t="s">
        <v>2347</v>
      </c>
    </row>
    <row r="2446" spans="30:31" ht="12.75">
      <c r="AD2446" s="212">
        <v>121646</v>
      </c>
      <c r="AE2446" t="s">
        <v>2348</v>
      </c>
    </row>
    <row r="2447" spans="30:31" ht="12.75">
      <c r="AD2447" s="212">
        <v>121647</v>
      </c>
      <c r="AE2447" t="s">
        <v>2349</v>
      </c>
    </row>
    <row r="2448" spans="30:31" ht="12.75">
      <c r="AD2448" s="212">
        <v>121648</v>
      </c>
      <c r="AE2448" t="s">
        <v>2350</v>
      </c>
    </row>
    <row r="2449" spans="30:31" ht="12.75">
      <c r="AD2449" s="212">
        <v>121649</v>
      </c>
      <c r="AE2449" t="s">
        <v>2351</v>
      </c>
    </row>
    <row r="2450" spans="30:31" ht="12.75">
      <c r="AD2450" s="212">
        <v>121650</v>
      </c>
      <c r="AE2450" t="s">
        <v>2352</v>
      </c>
    </row>
    <row r="2451" spans="30:31" ht="12.75">
      <c r="AD2451" s="212">
        <v>121651</v>
      </c>
      <c r="AE2451" t="s">
        <v>2353</v>
      </c>
    </row>
    <row r="2452" spans="30:31" ht="12.75">
      <c r="AD2452" s="212">
        <v>121652</v>
      </c>
      <c r="AE2452" t="s">
        <v>2354</v>
      </c>
    </row>
    <row r="2453" spans="30:31" ht="12.75">
      <c r="AD2453" s="212">
        <v>121653</v>
      </c>
      <c r="AE2453" t="s">
        <v>2355</v>
      </c>
    </row>
    <row r="2454" spans="30:31" ht="12.75">
      <c r="AD2454" s="212">
        <v>121654</v>
      </c>
      <c r="AE2454" t="s">
        <v>2356</v>
      </c>
    </row>
    <row r="2455" spans="30:31" ht="12.75">
      <c r="AD2455" s="212">
        <v>121655</v>
      </c>
      <c r="AE2455" t="s">
        <v>2357</v>
      </c>
    </row>
    <row r="2456" spans="30:31" ht="12.75">
      <c r="AD2456" s="212">
        <v>121656</v>
      </c>
      <c r="AE2456" t="s">
        <v>2358</v>
      </c>
    </row>
    <row r="2457" spans="30:31" ht="12.75">
      <c r="AD2457" s="212">
        <v>121657</v>
      </c>
      <c r="AE2457" t="s">
        <v>2359</v>
      </c>
    </row>
    <row r="2458" spans="30:31" ht="12.75">
      <c r="AD2458" s="212">
        <v>121658</v>
      </c>
      <c r="AE2458" t="s">
        <v>2360</v>
      </c>
    </row>
    <row r="2459" spans="30:31" ht="12.75">
      <c r="AD2459" s="212">
        <v>121659</v>
      </c>
      <c r="AE2459" t="s">
        <v>2361</v>
      </c>
    </row>
    <row r="2460" spans="30:31" ht="12.75">
      <c r="AD2460" s="212">
        <v>121660</v>
      </c>
      <c r="AE2460" t="s">
        <v>2362</v>
      </c>
    </row>
    <row r="2461" spans="30:31" ht="12.75">
      <c r="AD2461" s="212">
        <v>121661</v>
      </c>
      <c r="AE2461" t="s">
        <v>2363</v>
      </c>
    </row>
    <row r="2462" spans="30:31" ht="12.75">
      <c r="AD2462" s="212">
        <v>121662</v>
      </c>
      <c r="AE2462" t="s">
        <v>2364</v>
      </c>
    </row>
    <row r="2463" spans="30:31" ht="12.75">
      <c r="AD2463" s="212">
        <v>121663</v>
      </c>
      <c r="AE2463" t="s">
        <v>2365</v>
      </c>
    </row>
    <row r="2464" spans="30:31" ht="12.75">
      <c r="AD2464" s="212">
        <v>121664</v>
      </c>
      <c r="AE2464" t="s">
        <v>2366</v>
      </c>
    </row>
    <row r="2465" spans="30:31" ht="12.75">
      <c r="AD2465" s="212">
        <v>121665</v>
      </c>
      <c r="AE2465" t="s">
        <v>2367</v>
      </c>
    </row>
    <row r="2466" spans="30:31" ht="12.75">
      <c r="AD2466" s="212">
        <v>121666</v>
      </c>
      <c r="AE2466" t="s">
        <v>2368</v>
      </c>
    </row>
    <row r="2467" spans="30:31" ht="12.75">
      <c r="AD2467" s="212">
        <v>121667</v>
      </c>
      <c r="AE2467" t="s">
        <v>2369</v>
      </c>
    </row>
    <row r="2468" spans="30:31" ht="12.75">
      <c r="AD2468" s="212">
        <v>121668</v>
      </c>
      <c r="AE2468" t="s">
        <v>2370</v>
      </c>
    </row>
    <row r="2469" spans="30:31" ht="12.75">
      <c r="AD2469" s="212">
        <v>121669</v>
      </c>
      <c r="AE2469" t="s">
        <v>2371</v>
      </c>
    </row>
    <row r="2470" spans="30:31" ht="12.75">
      <c r="AD2470" s="212">
        <v>121670</v>
      </c>
      <c r="AE2470" t="s">
        <v>2372</v>
      </c>
    </row>
    <row r="2471" spans="30:31" ht="12.75">
      <c r="AD2471" s="212">
        <v>121671</v>
      </c>
      <c r="AE2471" t="s">
        <v>2373</v>
      </c>
    </row>
    <row r="2472" spans="30:31" ht="12.75">
      <c r="AD2472" s="212">
        <v>121672</v>
      </c>
      <c r="AE2472" t="s">
        <v>2374</v>
      </c>
    </row>
    <row r="2473" spans="30:31" ht="12.75">
      <c r="AD2473" s="212">
        <v>121673</v>
      </c>
      <c r="AE2473" t="s">
        <v>2375</v>
      </c>
    </row>
    <row r="2474" spans="30:31" ht="12.75">
      <c r="AD2474" s="212">
        <v>121674</v>
      </c>
      <c r="AE2474" t="s">
        <v>2376</v>
      </c>
    </row>
    <row r="2475" spans="30:31" ht="12.75">
      <c r="AD2475" s="212">
        <v>121675</v>
      </c>
      <c r="AE2475" t="s">
        <v>2377</v>
      </c>
    </row>
    <row r="2476" spans="30:31" ht="12.75">
      <c r="AD2476" s="212">
        <v>121676</v>
      </c>
      <c r="AE2476" t="s">
        <v>2378</v>
      </c>
    </row>
    <row r="2477" spans="30:31" ht="12.75">
      <c r="AD2477" s="212">
        <v>121677</v>
      </c>
      <c r="AE2477" t="s">
        <v>2379</v>
      </c>
    </row>
    <row r="2478" spans="30:31" ht="12.75">
      <c r="AD2478" s="212">
        <v>121678</v>
      </c>
      <c r="AE2478" t="s">
        <v>2380</v>
      </c>
    </row>
    <row r="2479" spans="30:31" ht="12.75">
      <c r="AD2479" s="212">
        <v>121679</v>
      </c>
      <c r="AE2479" t="s">
        <v>2381</v>
      </c>
    </row>
    <row r="2480" spans="30:31" ht="12.75">
      <c r="AD2480" s="212">
        <v>121680</v>
      </c>
      <c r="AE2480" t="s">
        <v>2382</v>
      </c>
    </row>
    <row r="2481" spans="30:31" ht="12.75">
      <c r="AD2481" s="212">
        <v>121681</v>
      </c>
      <c r="AE2481" t="s">
        <v>2383</v>
      </c>
    </row>
    <row r="2482" spans="30:31" ht="12.75">
      <c r="AD2482" s="212">
        <v>121682</v>
      </c>
      <c r="AE2482" t="s">
        <v>2384</v>
      </c>
    </row>
    <row r="2483" spans="30:31" ht="12.75">
      <c r="AD2483" s="212">
        <v>121683</v>
      </c>
      <c r="AE2483" t="s">
        <v>2385</v>
      </c>
    </row>
    <row r="2484" spans="30:31" ht="12.75">
      <c r="AD2484" s="212">
        <v>121684</v>
      </c>
      <c r="AE2484" t="s">
        <v>2386</v>
      </c>
    </row>
    <row r="2485" spans="30:31" ht="12.75">
      <c r="AD2485" s="212">
        <v>121685</v>
      </c>
      <c r="AE2485" t="s">
        <v>2387</v>
      </c>
    </row>
    <row r="2486" spans="30:31" ht="12.75">
      <c r="AD2486" s="212">
        <v>121686</v>
      </c>
      <c r="AE2486" t="s">
        <v>2388</v>
      </c>
    </row>
    <row r="2487" spans="30:31" ht="12.75">
      <c r="AD2487" s="212">
        <v>121687</v>
      </c>
      <c r="AE2487" t="s">
        <v>2389</v>
      </c>
    </row>
    <row r="2488" spans="30:31" ht="12.75">
      <c r="AD2488" s="212">
        <v>121688</v>
      </c>
      <c r="AE2488" t="s">
        <v>2390</v>
      </c>
    </row>
    <row r="2489" spans="30:31" ht="12.75">
      <c r="AD2489" s="212">
        <v>121689</v>
      </c>
      <c r="AE2489" t="s">
        <v>2391</v>
      </c>
    </row>
    <row r="2490" spans="30:31" ht="12.75">
      <c r="AD2490" s="212">
        <v>121690</v>
      </c>
      <c r="AE2490" t="s">
        <v>2392</v>
      </c>
    </row>
    <row r="2491" spans="30:31" ht="12.75">
      <c r="AD2491" s="212">
        <v>121691</v>
      </c>
      <c r="AE2491" t="s">
        <v>2393</v>
      </c>
    </row>
    <row r="2492" spans="30:31" ht="12.75">
      <c r="AD2492" s="212">
        <v>121692</v>
      </c>
      <c r="AE2492" t="s">
        <v>2394</v>
      </c>
    </row>
    <row r="2493" spans="30:31" ht="12.75">
      <c r="AD2493" s="212">
        <v>121693</v>
      </c>
      <c r="AE2493" t="s">
        <v>2395</v>
      </c>
    </row>
    <row r="2494" spans="30:31" ht="12.75">
      <c r="AD2494" s="212">
        <v>121694</v>
      </c>
      <c r="AE2494" t="s">
        <v>2396</v>
      </c>
    </row>
    <row r="2495" spans="30:31" ht="12.75">
      <c r="AD2495" s="212">
        <v>121695</v>
      </c>
      <c r="AE2495" t="s">
        <v>2397</v>
      </c>
    </row>
    <row r="2496" spans="30:31" ht="12.75">
      <c r="AD2496" s="212">
        <v>121696</v>
      </c>
      <c r="AE2496" t="s">
        <v>2398</v>
      </c>
    </row>
    <row r="2497" spans="30:31" ht="12.75">
      <c r="AD2497" s="212">
        <v>121697</v>
      </c>
      <c r="AE2497" t="s">
        <v>2399</v>
      </c>
    </row>
    <row r="2498" spans="30:31" ht="12.75">
      <c r="AD2498" s="212">
        <v>121698</v>
      </c>
      <c r="AE2498" t="s">
        <v>2400</v>
      </c>
    </row>
    <row r="2499" spans="30:31" ht="12.75">
      <c r="AD2499" s="212">
        <v>121699</v>
      </c>
      <c r="AE2499" t="s">
        <v>2401</v>
      </c>
    </row>
    <row r="2500" spans="30:31" ht="12.75">
      <c r="AD2500" s="212">
        <v>121700</v>
      </c>
      <c r="AE2500" t="s">
        <v>2402</v>
      </c>
    </row>
    <row r="2501" spans="30:31" ht="12.75">
      <c r="AD2501" s="212">
        <v>121701</v>
      </c>
      <c r="AE2501" t="s">
        <v>2403</v>
      </c>
    </row>
    <row r="2502" spans="30:31" ht="12.75">
      <c r="AD2502" s="212">
        <v>121702</v>
      </c>
      <c r="AE2502" t="s">
        <v>2404</v>
      </c>
    </row>
    <row r="2503" spans="30:31" ht="12.75">
      <c r="AD2503" s="212">
        <v>121703</v>
      </c>
      <c r="AE2503" t="s">
        <v>2405</v>
      </c>
    </row>
    <row r="2504" spans="30:31" ht="12.75">
      <c r="AD2504" s="212">
        <v>121704</v>
      </c>
      <c r="AE2504" t="s">
        <v>2406</v>
      </c>
    </row>
    <row r="2505" spans="30:31" ht="12.75">
      <c r="AD2505" s="212">
        <v>121705</v>
      </c>
      <c r="AE2505" t="s">
        <v>2407</v>
      </c>
    </row>
    <row r="2506" spans="30:31" ht="12.75">
      <c r="AD2506" s="212">
        <v>121706</v>
      </c>
      <c r="AE2506" t="s">
        <v>2408</v>
      </c>
    </row>
    <row r="2507" spans="30:31" ht="12.75">
      <c r="AD2507" s="212">
        <v>121707</v>
      </c>
      <c r="AE2507" t="s">
        <v>2409</v>
      </c>
    </row>
    <row r="2508" spans="30:31" ht="12.75">
      <c r="AD2508" s="212">
        <v>121708</v>
      </c>
      <c r="AE2508" t="s">
        <v>2410</v>
      </c>
    </row>
    <row r="2509" spans="30:31" ht="12.75">
      <c r="AD2509" s="212">
        <v>121709</v>
      </c>
      <c r="AE2509" t="s">
        <v>2411</v>
      </c>
    </row>
    <row r="2510" spans="30:31" ht="12.75">
      <c r="AD2510" s="212">
        <v>121710</v>
      </c>
      <c r="AE2510" t="s">
        <v>2412</v>
      </c>
    </row>
    <row r="2511" spans="30:31" ht="12.75">
      <c r="AD2511" s="212">
        <v>121711</v>
      </c>
      <c r="AE2511" t="s">
        <v>2413</v>
      </c>
    </row>
    <row r="2512" spans="30:31" ht="12.75">
      <c r="AD2512" s="212">
        <v>121712</v>
      </c>
      <c r="AE2512" t="s">
        <v>2414</v>
      </c>
    </row>
    <row r="2513" spans="30:31" ht="12.75">
      <c r="AD2513" s="212">
        <v>121713</v>
      </c>
      <c r="AE2513" t="s">
        <v>2415</v>
      </c>
    </row>
    <row r="2514" spans="30:31" ht="12.75">
      <c r="AD2514" s="212">
        <v>121714</v>
      </c>
      <c r="AE2514" t="s">
        <v>2416</v>
      </c>
    </row>
    <row r="2515" spans="30:31" ht="12.75">
      <c r="AD2515" s="212">
        <v>121715</v>
      </c>
      <c r="AE2515" t="s">
        <v>2417</v>
      </c>
    </row>
    <row r="2516" spans="30:31" ht="12.75">
      <c r="AD2516" s="212">
        <v>121716</v>
      </c>
      <c r="AE2516" t="s">
        <v>2418</v>
      </c>
    </row>
    <row r="2517" spans="30:31" ht="12.75">
      <c r="AD2517" s="212">
        <v>121717</v>
      </c>
      <c r="AE2517" t="s">
        <v>2419</v>
      </c>
    </row>
    <row r="2518" spans="30:31" ht="12.75">
      <c r="AD2518" s="212">
        <v>121718</v>
      </c>
      <c r="AE2518" t="s">
        <v>2420</v>
      </c>
    </row>
    <row r="2519" spans="30:31" ht="12.75">
      <c r="AD2519" s="212">
        <v>121719</v>
      </c>
      <c r="AE2519" t="s">
        <v>2421</v>
      </c>
    </row>
    <row r="2520" spans="30:31" ht="12.75">
      <c r="AD2520" s="212">
        <v>121720</v>
      </c>
      <c r="AE2520" t="s">
        <v>2422</v>
      </c>
    </row>
    <row r="2521" spans="30:31" ht="12.75">
      <c r="AD2521" s="212">
        <v>121721</v>
      </c>
      <c r="AE2521" t="s">
        <v>2423</v>
      </c>
    </row>
    <row r="2522" spans="30:31" ht="12.75">
      <c r="AD2522" s="212">
        <v>121722</v>
      </c>
      <c r="AE2522" t="s">
        <v>2424</v>
      </c>
    </row>
    <row r="2523" spans="30:31" ht="12.75">
      <c r="AD2523" s="212">
        <v>121723</v>
      </c>
      <c r="AE2523" t="s">
        <v>2425</v>
      </c>
    </row>
    <row r="2524" spans="30:31" ht="12.75">
      <c r="AD2524" s="212">
        <v>121724</v>
      </c>
      <c r="AE2524" t="s">
        <v>2426</v>
      </c>
    </row>
    <row r="2525" spans="30:31" ht="12.75">
      <c r="AD2525" s="212">
        <v>121725</v>
      </c>
      <c r="AE2525" t="s">
        <v>2427</v>
      </c>
    </row>
    <row r="2526" spans="30:31" ht="12.75">
      <c r="AD2526" s="212">
        <v>121726</v>
      </c>
      <c r="AE2526" t="s">
        <v>2428</v>
      </c>
    </row>
    <row r="2527" spans="30:31" ht="12.75">
      <c r="AD2527" s="212">
        <v>121727</v>
      </c>
      <c r="AE2527" t="s">
        <v>2429</v>
      </c>
    </row>
    <row r="2528" spans="30:31" ht="12.75">
      <c r="AD2528" s="212">
        <v>121728</v>
      </c>
      <c r="AE2528" t="s">
        <v>2430</v>
      </c>
    </row>
    <row r="2529" spans="30:31" ht="12.75">
      <c r="AD2529" s="212">
        <v>121729</v>
      </c>
      <c r="AE2529" t="s">
        <v>2431</v>
      </c>
    </row>
    <row r="2530" spans="30:31" ht="12.75">
      <c r="AD2530" s="212">
        <v>121730</v>
      </c>
      <c r="AE2530" t="s">
        <v>2432</v>
      </c>
    </row>
    <row r="2531" spans="30:31" ht="12.75">
      <c r="AD2531" s="212">
        <v>121731</v>
      </c>
      <c r="AE2531" t="s">
        <v>2433</v>
      </c>
    </row>
    <row r="2532" spans="30:31" ht="12.75">
      <c r="AD2532" s="212">
        <v>121732</v>
      </c>
      <c r="AE2532" t="s">
        <v>2434</v>
      </c>
    </row>
    <row r="2533" spans="30:31" ht="12.75">
      <c r="AD2533" s="212">
        <v>121733</v>
      </c>
      <c r="AE2533" t="s">
        <v>2435</v>
      </c>
    </row>
    <row r="2534" spans="30:31" ht="12.75">
      <c r="AD2534" s="212">
        <v>121734</v>
      </c>
      <c r="AE2534" t="s">
        <v>2436</v>
      </c>
    </row>
    <row r="2535" spans="30:31" ht="12.75">
      <c r="AD2535" s="212">
        <v>121735</v>
      </c>
      <c r="AE2535" t="s">
        <v>2437</v>
      </c>
    </row>
    <row r="2536" spans="30:31" ht="12.75">
      <c r="AD2536" s="212">
        <v>121736</v>
      </c>
      <c r="AE2536" t="s">
        <v>2438</v>
      </c>
    </row>
    <row r="2537" spans="30:31" ht="12.75">
      <c r="AD2537" s="212">
        <v>121737</v>
      </c>
      <c r="AE2537" t="s">
        <v>2439</v>
      </c>
    </row>
    <row r="2538" spans="30:31" ht="12.75">
      <c r="AD2538" s="212">
        <v>121738</v>
      </c>
      <c r="AE2538" t="s">
        <v>2440</v>
      </c>
    </row>
    <row r="2539" spans="30:31" ht="12.75">
      <c r="AD2539" s="212">
        <v>121739</v>
      </c>
      <c r="AE2539" t="s">
        <v>2441</v>
      </c>
    </row>
    <row r="2540" spans="30:31" ht="12.75">
      <c r="AD2540" s="212">
        <v>121740</v>
      </c>
      <c r="AE2540" t="s">
        <v>2442</v>
      </c>
    </row>
    <row r="2541" spans="30:31" ht="12.75">
      <c r="AD2541" s="212">
        <v>121741</v>
      </c>
      <c r="AE2541" t="s">
        <v>2443</v>
      </c>
    </row>
    <row r="2542" spans="30:31" ht="12.75">
      <c r="AD2542" s="212">
        <v>121742</v>
      </c>
      <c r="AE2542" t="s">
        <v>2444</v>
      </c>
    </row>
    <row r="2543" spans="30:31" ht="12.75">
      <c r="AD2543" s="212">
        <v>121743</v>
      </c>
      <c r="AE2543" t="s">
        <v>2445</v>
      </c>
    </row>
    <row r="2544" spans="30:31" ht="12.75">
      <c r="AD2544" s="212">
        <v>121744</v>
      </c>
      <c r="AE2544" t="s">
        <v>2446</v>
      </c>
    </row>
    <row r="2545" spans="30:31" ht="12.75">
      <c r="AD2545" s="212">
        <v>121745</v>
      </c>
      <c r="AE2545" t="s">
        <v>2447</v>
      </c>
    </row>
    <row r="2546" spans="30:31" ht="12.75">
      <c r="AD2546" s="212">
        <v>121746</v>
      </c>
      <c r="AE2546" t="s">
        <v>2448</v>
      </c>
    </row>
    <row r="2547" spans="30:31" ht="12.75">
      <c r="AD2547" s="212">
        <v>121747</v>
      </c>
      <c r="AE2547" t="s">
        <v>2449</v>
      </c>
    </row>
    <row r="2548" spans="30:31" ht="12.75">
      <c r="AD2548" s="212">
        <v>121748</v>
      </c>
      <c r="AE2548" t="s">
        <v>2450</v>
      </c>
    </row>
    <row r="2549" spans="30:31" ht="12.75">
      <c r="AD2549" s="212">
        <v>121749</v>
      </c>
      <c r="AE2549" t="s">
        <v>2451</v>
      </c>
    </row>
    <row r="2550" spans="30:31" ht="12.75">
      <c r="AD2550" s="212">
        <v>121750</v>
      </c>
      <c r="AE2550" t="s">
        <v>2452</v>
      </c>
    </row>
    <row r="2551" spans="30:31" ht="12.75">
      <c r="AD2551" s="212">
        <v>121751</v>
      </c>
      <c r="AE2551" t="s">
        <v>2453</v>
      </c>
    </row>
    <row r="2552" spans="30:31" ht="12.75">
      <c r="AD2552" s="212">
        <v>121752</v>
      </c>
      <c r="AE2552" t="s">
        <v>2454</v>
      </c>
    </row>
    <row r="2553" spans="30:31" ht="12.75">
      <c r="AD2553" s="212">
        <v>121753</v>
      </c>
      <c r="AE2553" t="s">
        <v>2455</v>
      </c>
    </row>
    <row r="2554" spans="30:31" ht="12.75">
      <c r="AD2554" s="212">
        <v>121754</v>
      </c>
      <c r="AE2554" t="s">
        <v>2456</v>
      </c>
    </row>
    <row r="2555" spans="30:31" ht="12.75">
      <c r="AD2555" s="212">
        <v>121755</v>
      </c>
      <c r="AE2555" t="s">
        <v>2457</v>
      </c>
    </row>
    <row r="2556" spans="30:31" ht="12.75">
      <c r="AD2556" s="212">
        <v>121756</v>
      </c>
      <c r="AE2556" t="s">
        <v>2458</v>
      </c>
    </row>
    <row r="2557" spans="30:31" ht="12.75">
      <c r="AD2557" s="212">
        <v>121757</v>
      </c>
      <c r="AE2557" t="s">
        <v>2459</v>
      </c>
    </row>
    <row r="2558" spans="30:31" ht="12.75">
      <c r="AD2558" s="212">
        <v>121758</v>
      </c>
      <c r="AE2558" t="s">
        <v>2460</v>
      </c>
    </row>
    <row r="2559" spans="30:31" ht="12.75">
      <c r="AD2559" s="212">
        <v>121759</v>
      </c>
      <c r="AE2559" t="s">
        <v>3217</v>
      </c>
    </row>
    <row r="2560" spans="30:31" ht="12.75">
      <c r="AD2560" s="212">
        <v>121760</v>
      </c>
      <c r="AE2560" t="s">
        <v>2461</v>
      </c>
    </row>
    <row r="2561" spans="30:31" ht="12.75">
      <c r="AD2561" s="212">
        <v>121761</v>
      </c>
      <c r="AE2561" t="s">
        <v>2462</v>
      </c>
    </row>
    <row r="2562" spans="30:31" ht="12.75">
      <c r="AD2562" s="212">
        <v>121762</v>
      </c>
      <c r="AE2562" t="s">
        <v>2463</v>
      </c>
    </row>
    <row r="2563" spans="30:31" ht="12.75">
      <c r="AD2563" s="212">
        <v>121763</v>
      </c>
      <c r="AE2563" t="s">
        <v>2464</v>
      </c>
    </row>
    <row r="2564" spans="30:31" ht="12.75">
      <c r="AD2564" s="212">
        <v>121764</v>
      </c>
      <c r="AE2564" t="s">
        <v>2465</v>
      </c>
    </row>
    <row r="2565" spans="30:31" ht="12.75">
      <c r="AD2565" s="212">
        <v>121765</v>
      </c>
      <c r="AE2565" t="s">
        <v>2466</v>
      </c>
    </row>
    <row r="2566" spans="30:31" ht="12.75">
      <c r="AD2566" s="212">
        <v>121766</v>
      </c>
      <c r="AE2566" t="s">
        <v>2467</v>
      </c>
    </row>
    <row r="2567" spans="30:31" ht="12.75">
      <c r="AD2567" s="212">
        <v>121767</v>
      </c>
      <c r="AE2567" t="s">
        <v>2468</v>
      </c>
    </row>
    <row r="2568" spans="30:31" ht="12.75">
      <c r="AD2568" s="212">
        <v>121768</v>
      </c>
      <c r="AE2568" t="s">
        <v>2469</v>
      </c>
    </row>
    <row r="2569" spans="30:31" ht="12.75">
      <c r="AD2569" s="212">
        <v>121769</v>
      </c>
      <c r="AE2569" t="s">
        <v>2470</v>
      </c>
    </row>
    <row r="2570" spans="30:31" ht="12.75">
      <c r="AD2570" s="212">
        <v>121770</v>
      </c>
      <c r="AE2570" t="s">
        <v>2471</v>
      </c>
    </row>
    <row r="2571" spans="30:31" ht="12.75">
      <c r="AD2571" s="212">
        <v>121771</v>
      </c>
      <c r="AE2571" t="s">
        <v>2472</v>
      </c>
    </row>
    <row r="2572" spans="30:31" ht="12.75">
      <c r="AD2572" s="212">
        <v>121772</v>
      </c>
      <c r="AE2572" t="s">
        <v>2473</v>
      </c>
    </row>
    <row r="2573" spans="30:31" ht="12.75">
      <c r="AD2573" s="212">
        <v>121773</v>
      </c>
      <c r="AE2573" t="s">
        <v>2474</v>
      </c>
    </row>
    <row r="2574" spans="30:31" ht="12.75">
      <c r="AD2574" s="212">
        <v>121774</v>
      </c>
      <c r="AE2574" t="s">
        <v>2475</v>
      </c>
    </row>
    <row r="2575" spans="30:31" ht="12.75">
      <c r="AD2575" s="212">
        <v>121775</v>
      </c>
      <c r="AE2575" t="s">
        <v>2476</v>
      </c>
    </row>
    <row r="2576" spans="30:31" ht="12.75">
      <c r="AD2576" s="212">
        <v>121776</v>
      </c>
      <c r="AE2576" t="s">
        <v>2477</v>
      </c>
    </row>
    <row r="2577" spans="30:31" ht="12.75">
      <c r="AD2577" s="212">
        <v>121777</v>
      </c>
      <c r="AE2577" t="s">
        <v>2478</v>
      </c>
    </row>
    <row r="2578" spans="30:31" ht="12.75">
      <c r="AD2578" s="212">
        <v>121778</v>
      </c>
      <c r="AE2578" t="s">
        <v>2479</v>
      </c>
    </row>
    <row r="2579" spans="30:31" ht="12.75">
      <c r="AD2579" s="212">
        <v>121779</v>
      </c>
      <c r="AE2579" t="s">
        <v>2480</v>
      </c>
    </row>
    <row r="2580" spans="30:31" ht="12.75">
      <c r="AD2580" s="212">
        <v>121780</v>
      </c>
      <c r="AE2580" t="s">
        <v>2481</v>
      </c>
    </row>
    <row r="2581" spans="30:31" ht="12.75">
      <c r="AD2581" s="212">
        <v>121781</v>
      </c>
      <c r="AE2581" t="s">
        <v>2482</v>
      </c>
    </row>
    <row r="2582" spans="30:31" ht="12.75">
      <c r="AD2582" s="212">
        <v>121782</v>
      </c>
      <c r="AE2582" t="s">
        <v>2483</v>
      </c>
    </row>
    <row r="2583" spans="30:31" ht="12.75">
      <c r="AD2583" s="212">
        <v>121783</v>
      </c>
      <c r="AE2583" t="s">
        <v>2484</v>
      </c>
    </row>
    <row r="2584" spans="30:31" ht="12.75">
      <c r="AD2584" s="212">
        <v>121784</v>
      </c>
      <c r="AE2584" t="s">
        <v>2485</v>
      </c>
    </row>
    <row r="2585" spans="30:31" ht="12.75">
      <c r="AD2585" s="212">
        <v>121785</v>
      </c>
      <c r="AE2585" t="s">
        <v>2486</v>
      </c>
    </row>
    <row r="2586" spans="30:31" ht="12.75">
      <c r="AD2586" s="212">
        <v>121786</v>
      </c>
      <c r="AE2586" t="s">
        <v>2487</v>
      </c>
    </row>
    <row r="2587" spans="30:31" ht="12.75">
      <c r="AD2587" s="212">
        <v>121787</v>
      </c>
      <c r="AE2587" t="s">
        <v>2488</v>
      </c>
    </row>
    <row r="2588" spans="30:31" ht="12.75">
      <c r="AD2588" s="212">
        <v>121788</v>
      </c>
      <c r="AE2588" t="s">
        <v>2489</v>
      </c>
    </row>
    <row r="2589" spans="30:31" ht="12.75">
      <c r="AD2589" s="212">
        <v>121789</v>
      </c>
      <c r="AE2589" t="s">
        <v>2490</v>
      </c>
    </row>
    <row r="2590" spans="30:31" ht="12.75">
      <c r="AD2590" s="212">
        <v>121790</v>
      </c>
      <c r="AE2590" t="s">
        <v>2491</v>
      </c>
    </row>
    <row r="2591" spans="30:31" ht="12.75">
      <c r="AD2591" s="212">
        <v>121791</v>
      </c>
      <c r="AE2591" t="s">
        <v>2492</v>
      </c>
    </row>
    <row r="2592" spans="30:31" ht="12.75">
      <c r="AD2592" s="212">
        <v>121792</v>
      </c>
      <c r="AE2592" t="s">
        <v>2493</v>
      </c>
    </row>
    <row r="2593" spans="30:31" ht="12.75">
      <c r="AD2593" s="212">
        <v>121793</v>
      </c>
      <c r="AE2593" t="s">
        <v>2494</v>
      </c>
    </row>
    <row r="2594" spans="30:31" ht="12.75">
      <c r="AD2594" s="212">
        <v>121794</v>
      </c>
      <c r="AE2594" t="s">
        <v>2495</v>
      </c>
    </row>
    <row r="2595" spans="30:31" ht="12.75">
      <c r="AD2595" s="212">
        <v>121795</v>
      </c>
      <c r="AE2595" t="s">
        <v>2496</v>
      </c>
    </row>
    <row r="2596" spans="30:31" ht="12.75">
      <c r="AD2596" s="212">
        <v>121796</v>
      </c>
      <c r="AE2596" t="s">
        <v>2497</v>
      </c>
    </row>
    <row r="2597" spans="30:31" ht="12.75">
      <c r="AD2597" s="212">
        <v>121797</v>
      </c>
      <c r="AE2597" t="s">
        <v>2498</v>
      </c>
    </row>
    <row r="2598" spans="30:31" ht="12.75">
      <c r="AD2598" s="212">
        <v>121798</v>
      </c>
      <c r="AE2598" t="s">
        <v>2499</v>
      </c>
    </row>
    <row r="2599" spans="30:31" ht="12.75">
      <c r="AD2599" s="212">
        <v>121799</v>
      </c>
      <c r="AE2599" t="s">
        <v>2500</v>
      </c>
    </row>
    <row r="2600" spans="30:31" ht="12.75">
      <c r="AD2600" s="212">
        <v>121800</v>
      </c>
      <c r="AE2600" t="s">
        <v>2501</v>
      </c>
    </row>
    <row r="2601" spans="30:31" ht="12.75">
      <c r="AD2601" s="212">
        <v>121801</v>
      </c>
      <c r="AE2601" t="s">
        <v>864</v>
      </c>
    </row>
    <row r="2602" spans="30:31" ht="12.75">
      <c r="AD2602" s="212">
        <v>121802</v>
      </c>
      <c r="AE2602" t="s">
        <v>2502</v>
      </c>
    </row>
    <row r="2603" spans="30:31" ht="12.75">
      <c r="AD2603" s="212">
        <v>121803</v>
      </c>
      <c r="AE2603" t="s">
        <v>2503</v>
      </c>
    </row>
    <row r="2604" spans="30:31" ht="12.75">
      <c r="AD2604" s="212">
        <v>121804</v>
      </c>
      <c r="AE2604" t="s">
        <v>2504</v>
      </c>
    </row>
    <row r="2605" spans="30:31" ht="12.75">
      <c r="AD2605" s="212">
        <v>121805</v>
      </c>
      <c r="AE2605" t="s">
        <v>2505</v>
      </c>
    </row>
    <row r="2606" spans="30:31" ht="12.75">
      <c r="AD2606" s="212">
        <v>121806</v>
      </c>
      <c r="AE2606" t="s">
        <v>2506</v>
      </c>
    </row>
    <row r="2607" spans="30:31" ht="12.75">
      <c r="AD2607" s="212">
        <v>121807</v>
      </c>
      <c r="AE2607" t="s">
        <v>2507</v>
      </c>
    </row>
    <row r="2608" spans="30:31" ht="12.75">
      <c r="AD2608" s="212">
        <v>121808</v>
      </c>
      <c r="AE2608" t="s">
        <v>2508</v>
      </c>
    </row>
    <row r="2609" spans="30:31" ht="12.75">
      <c r="AD2609" s="212">
        <v>121809</v>
      </c>
      <c r="AE2609" t="s">
        <v>2509</v>
      </c>
    </row>
    <row r="2610" spans="30:31" ht="12.75">
      <c r="AD2610" s="212">
        <v>121810</v>
      </c>
      <c r="AE2610" t="s">
        <v>2510</v>
      </c>
    </row>
    <row r="2611" spans="30:31" ht="12.75">
      <c r="AD2611" s="212">
        <v>121811</v>
      </c>
      <c r="AE2611" t="s">
        <v>2511</v>
      </c>
    </row>
    <row r="2612" spans="30:31" ht="12.75">
      <c r="AD2612" s="212">
        <v>121812</v>
      </c>
      <c r="AE2612" t="s">
        <v>2512</v>
      </c>
    </row>
    <row r="2613" spans="30:31" ht="12.75">
      <c r="AD2613" s="212">
        <v>121813</v>
      </c>
      <c r="AE2613" t="s">
        <v>2513</v>
      </c>
    </row>
    <row r="2614" spans="30:31" ht="12.75">
      <c r="AD2614" s="212">
        <v>121814</v>
      </c>
      <c r="AE2614" t="s">
        <v>2514</v>
      </c>
    </row>
    <row r="2615" spans="30:31" ht="12.75">
      <c r="AD2615" s="212">
        <v>121815</v>
      </c>
      <c r="AE2615" t="s">
        <v>2515</v>
      </c>
    </row>
    <row r="2616" spans="30:31" ht="12.75">
      <c r="AD2616" s="212">
        <v>121816</v>
      </c>
      <c r="AE2616" t="s">
        <v>2516</v>
      </c>
    </row>
    <row r="2617" spans="30:31" ht="12.75">
      <c r="AD2617" s="212">
        <v>121817</v>
      </c>
      <c r="AE2617" t="s">
        <v>2517</v>
      </c>
    </row>
    <row r="2618" spans="30:31" ht="12.75">
      <c r="AD2618" s="212">
        <v>121818</v>
      </c>
      <c r="AE2618" t="s">
        <v>2518</v>
      </c>
    </row>
    <row r="2619" spans="30:31" ht="12.75">
      <c r="AD2619" s="212">
        <v>121819</v>
      </c>
      <c r="AE2619" t="s">
        <v>2519</v>
      </c>
    </row>
    <row r="2620" spans="30:31" ht="12.75">
      <c r="AD2620" s="212">
        <v>121820</v>
      </c>
      <c r="AE2620" t="s">
        <v>2520</v>
      </c>
    </row>
    <row r="2621" spans="30:31" ht="12.75">
      <c r="AD2621" s="212">
        <v>121821</v>
      </c>
      <c r="AE2621" t="s">
        <v>2521</v>
      </c>
    </row>
    <row r="2622" spans="30:31" ht="12.75">
      <c r="AD2622" s="212">
        <v>121822</v>
      </c>
      <c r="AE2622" t="s">
        <v>2522</v>
      </c>
    </row>
    <row r="2623" spans="30:31" ht="12.75">
      <c r="AD2623" s="212">
        <v>121823</v>
      </c>
      <c r="AE2623" t="s">
        <v>2523</v>
      </c>
    </row>
    <row r="2624" spans="30:31" ht="12.75">
      <c r="AD2624" s="212">
        <v>121824</v>
      </c>
      <c r="AE2624" t="s">
        <v>2524</v>
      </c>
    </row>
    <row r="2625" spans="30:31" ht="12.75">
      <c r="AD2625" s="212">
        <v>121825</v>
      </c>
      <c r="AE2625" t="s">
        <v>2525</v>
      </c>
    </row>
    <row r="2626" spans="30:31" ht="12.75">
      <c r="AD2626" s="212">
        <v>121826</v>
      </c>
      <c r="AE2626" t="s">
        <v>2526</v>
      </c>
    </row>
    <row r="2627" spans="30:31" ht="12.75">
      <c r="AD2627" s="212">
        <v>121827</v>
      </c>
      <c r="AE2627" t="s">
        <v>2527</v>
      </c>
    </row>
    <row r="2628" spans="30:31" ht="12.75">
      <c r="AD2628" s="212">
        <v>121828</v>
      </c>
      <c r="AE2628" t="s">
        <v>2528</v>
      </c>
    </row>
    <row r="2629" spans="30:31" ht="12.75">
      <c r="AD2629" s="212">
        <v>121829</v>
      </c>
      <c r="AE2629" t="s">
        <v>2529</v>
      </c>
    </row>
    <row r="2630" spans="30:31" ht="12.75">
      <c r="AD2630" s="212">
        <v>121830</v>
      </c>
      <c r="AE2630" t="s">
        <v>2530</v>
      </c>
    </row>
    <row r="2631" spans="30:31" ht="12.75">
      <c r="AD2631" s="212">
        <v>121831</v>
      </c>
      <c r="AE2631" t="s">
        <v>2531</v>
      </c>
    </row>
    <row r="2632" spans="30:31" ht="12.75">
      <c r="AD2632" s="212">
        <v>121832</v>
      </c>
      <c r="AE2632" t="s">
        <v>2532</v>
      </c>
    </row>
    <row r="2633" spans="30:31" ht="12.75">
      <c r="AD2633" s="212">
        <v>121833</v>
      </c>
      <c r="AE2633" t="s">
        <v>2533</v>
      </c>
    </row>
    <row r="2634" spans="30:31" ht="12.75">
      <c r="AD2634" s="212">
        <v>121834</v>
      </c>
      <c r="AE2634" t="s">
        <v>2534</v>
      </c>
    </row>
    <row r="2635" spans="30:31" ht="12.75">
      <c r="AD2635" s="212">
        <v>121835</v>
      </c>
      <c r="AE2635" t="s">
        <v>2535</v>
      </c>
    </row>
    <row r="2636" spans="30:31" ht="12.75">
      <c r="AD2636" s="212">
        <v>121836</v>
      </c>
      <c r="AE2636" t="s">
        <v>2536</v>
      </c>
    </row>
    <row r="2637" spans="30:31" ht="12.75">
      <c r="AD2637" s="212">
        <v>121837</v>
      </c>
      <c r="AE2637" t="s">
        <v>2537</v>
      </c>
    </row>
    <row r="2638" spans="30:31" ht="12.75">
      <c r="AD2638" s="212">
        <v>121838</v>
      </c>
      <c r="AE2638" t="s">
        <v>2538</v>
      </c>
    </row>
    <row r="2639" spans="30:31" ht="12.75">
      <c r="AD2639" s="212">
        <v>121839</v>
      </c>
      <c r="AE2639" t="s">
        <v>2539</v>
      </c>
    </row>
    <row r="2640" spans="30:31" ht="12.75">
      <c r="AD2640" s="212">
        <v>121840</v>
      </c>
      <c r="AE2640" t="s">
        <v>2540</v>
      </c>
    </row>
    <row r="2641" spans="30:31" ht="12.75">
      <c r="AD2641" s="212">
        <v>121841</v>
      </c>
      <c r="AE2641" t="s">
        <v>2541</v>
      </c>
    </row>
    <row r="2642" spans="30:31" ht="12.75">
      <c r="AD2642" s="212">
        <v>121842</v>
      </c>
      <c r="AE2642" t="s">
        <v>2542</v>
      </c>
    </row>
    <row r="2643" spans="30:31" ht="12.75">
      <c r="AD2643" s="212">
        <v>121843</v>
      </c>
      <c r="AE2643" t="s">
        <v>2543</v>
      </c>
    </row>
    <row r="2644" spans="30:31" ht="12.75">
      <c r="AD2644" s="212">
        <v>121844</v>
      </c>
      <c r="AE2644" t="s">
        <v>2544</v>
      </c>
    </row>
    <row r="2645" spans="30:31" ht="12.75">
      <c r="AD2645" s="212">
        <v>121845</v>
      </c>
      <c r="AE2645" t="s">
        <v>2545</v>
      </c>
    </row>
    <row r="2646" spans="30:31" ht="12.75">
      <c r="AD2646" s="212">
        <v>121846</v>
      </c>
      <c r="AE2646" t="s">
        <v>2546</v>
      </c>
    </row>
    <row r="2647" spans="30:31" ht="12.75">
      <c r="AD2647" s="212">
        <v>121847</v>
      </c>
      <c r="AE2647" t="s">
        <v>2547</v>
      </c>
    </row>
    <row r="2648" spans="30:31" ht="12.75">
      <c r="AD2648" s="212">
        <v>121848</v>
      </c>
      <c r="AE2648" t="s">
        <v>2548</v>
      </c>
    </row>
    <row r="2649" spans="30:31" ht="12.75">
      <c r="AD2649" s="212">
        <v>121849</v>
      </c>
      <c r="AE2649" t="s">
        <v>2549</v>
      </c>
    </row>
    <row r="2650" spans="30:31" ht="12.75">
      <c r="AD2650" s="212">
        <v>121850</v>
      </c>
      <c r="AE2650" t="s">
        <v>2550</v>
      </c>
    </row>
    <row r="2651" spans="30:31" ht="12.75">
      <c r="AD2651" s="212">
        <v>121851</v>
      </c>
      <c r="AE2651" t="s">
        <v>2551</v>
      </c>
    </row>
    <row r="2652" spans="30:31" ht="12.75">
      <c r="AD2652" s="212">
        <v>121852</v>
      </c>
      <c r="AE2652" t="s">
        <v>2552</v>
      </c>
    </row>
    <row r="2653" spans="30:31" ht="12.75">
      <c r="AD2653" s="212">
        <v>121853</v>
      </c>
      <c r="AE2653" t="s">
        <v>2553</v>
      </c>
    </row>
    <row r="2654" spans="30:31" ht="12.75">
      <c r="AD2654" s="212">
        <v>121854</v>
      </c>
      <c r="AE2654" t="s">
        <v>2554</v>
      </c>
    </row>
    <row r="2655" spans="30:31" ht="12.75">
      <c r="AD2655" s="212">
        <v>121855</v>
      </c>
      <c r="AE2655" t="s">
        <v>2555</v>
      </c>
    </row>
    <row r="2656" spans="30:31" ht="12.75">
      <c r="AD2656" s="212">
        <v>121856</v>
      </c>
      <c r="AE2656" t="s">
        <v>2556</v>
      </c>
    </row>
    <row r="2657" spans="30:31" ht="12.75">
      <c r="AD2657" s="212">
        <v>121857</v>
      </c>
      <c r="AE2657" t="s">
        <v>2557</v>
      </c>
    </row>
    <row r="2658" spans="30:31" ht="12.75">
      <c r="AD2658" s="212">
        <v>121858</v>
      </c>
      <c r="AE2658" t="s">
        <v>2558</v>
      </c>
    </row>
    <row r="2659" spans="30:31" ht="12.75">
      <c r="AD2659" s="212">
        <v>121859</v>
      </c>
      <c r="AE2659" t="s">
        <v>2559</v>
      </c>
    </row>
    <row r="2660" spans="30:31" ht="12.75">
      <c r="AD2660" s="212">
        <v>121860</v>
      </c>
      <c r="AE2660" t="s">
        <v>2560</v>
      </c>
    </row>
    <row r="2661" spans="30:31" ht="12.75">
      <c r="AD2661" s="212">
        <v>121861</v>
      </c>
      <c r="AE2661" t="s">
        <v>2561</v>
      </c>
    </row>
    <row r="2662" spans="30:31" ht="12.75">
      <c r="AD2662" s="212">
        <v>121862</v>
      </c>
      <c r="AE2662" t="s">
        <v>2562</v>
      </c>
    </row>
    <row r="2663" spans="30:31" ht="12.75">
      <c r="AD2663" s="212">
        <v>121863</v>
      </c>
      <c r="AE2663" t="s">
        <v>2563</v>
      </c>
    </row>
    <row r="2664" spans="30:31" ht="12.75">
      <c r="AD2664" s="212">
        <v>121864</v>
      </c>
      <c r="AE2664" t="s">
        <v>2564</v>
      </c>
    </row>
    <row r="2665" spans="30:31" ht="12.75">
      <c r="AD2665" s="212">
        <v>121865</v>
      </c>
      <c r="AE2665" t="s">
        <v>2565</v>
      </c>
    </row>
    <row r="2666" spans="30:31" ht="12.75">
      <c r="AD2666" s="212">
        <v>121866</v>
      </c>
      <c r="AE2666" t="s">
        <v>2566</v>
      </c>
    </row>
    <row r="2667" spans="30:31" ht="12.75">
      <c r="AD2667" s="212">
        <v>121867</v>
      </c>
      <c r="AE2667" t="s">
        <v>2567</v>
      </c>
    </row>
    <row r="2668" spans="30:31" ht="12.75">
      <c r="AD2668" s="212">
        <v>121868</v>
      </c>
      <c r="AE2668" t="s">
        <v>2568</v>
      </c>
    </row>
    <row r="2669" spans="30:31" ht="12.75">
      <c r="AD2669" s="212">
        <v>121869</v>
      </c>
      <c r="AE2669" t="s">
        <v>2569</v>
      </c>
    </row>
    <row r="2670" spans="30:31" ht="12.75">
      <c r="AD2670" s="212">
        <v>121870</v>
      </c>
      <c r="AE2670" t="s">
        <v>2570</v>
      </c>
    </row>
    <row r="2671" spans="30:31" ht="12.75">
      <c r="AD2671" s="212">
        <v>121871</v>
      </c>
      <c r="AE2671" t="s">
        <v>2571</v>
      </c>
    </row>
    <row r="2672" spans="30:31" ht="12.75">
      <c r="AD2672" s="212">
        <v>121872</v>
      </c>
      <c r="AE2672" t="s">
        <v>2572</v>
      </c>
    </row>
    <row r="2673" spans="30:31" ht="12.75">
      <c r="AD2673" s="212">
        <v>121873</v>
      </c>
      <c r="AE2673" t="s">
        <v>2573</v>
      </c>
    </row>
    <row r="2674" spans="30:31" ht="12.75">
      <c r="AD2674" s="212">
        <v>121874</v>
      </c>
      <c r="AE2674" t="s">
        <v>2574</v>
      </c>
    </row>
    <row r="2675" spans="30:31" ht="12.75">
      <c r="AD2675" s="212">
        <v>121875</v>
      </c>
      <c r="AE2675" t="s">
        <v>2575</v>
      </c>
    </row>
    <row r="2676" spans="30:31" ht="12.75">
      <c r="AD2676" s="212">
        <v>121876</v>
      </c>
      <c r="AE2676" t="s">
        <v>2576</v>
      </c>
    </row>
    <row r="2677" spans="30:31" ht="12.75">
      <c r="AD2677" s="212">
        <v>121877</v>
      </c>
      <c r="AE2677" t="s">
        <v>2577</v>
      </c>
    </row>
    <row r="2678" spans="30:31" ht="12.75">
      <c r="AD2678" s="212">
        <v>121878</v>
      </c>
      <c r="AE2678" t="s">
        <v>2578</v>
      </c>
    </row>
    <row r="2679" spans="30:31" ht="12.75">
      <c r="AD2679" s="212">
        <v>121879</v>
      </c>
      <c r="AE2679" t="s">
        <v>2579</v>
      </c>
    </row>
    <row r="2680" spans="30:31" ht="12.75">
      <c r="AD2680" s="212">
        <v>121880</v>
      </c>
      <c r="AE2680" t="s">
        <v>2580</v>
      </c>
    </row>
    <row r="2681" spans="30:31" ht="12.75">
      <c r="AD2681" s="212">
        <v>121881</v>
      </c>
      <c r="AE2681" t="s">
        <v>2581</v>
      </c>
    </row>
    <row r="2682" spans="30:31" ht="12.75">
      <c r="AD2682" s="212">
        <v>121882</v>
      </c>
      <c r="AE2682" t="s">
        <v>2582</v>
      </c>
    </row>
    <row r="2683" spans="30:31" ht="12.75">
      <c r="AD2683" s="212">
        <v>121883</v>
      </c>
      <c r="AE2683" t="s">
        <v>2583</v>
      </c>
    </row>
    <row r="2684" spans="30:31" ht="12.75">
      <c r="AD2684" s="212">
        <v>121884</v>
      </c>
      <c r="AE2684" t="s">
        <v>2584</v>
      </c>
    </row>
    <row r="2685" spans="30:31" ht="12.75">
      <c r="AD2685" s="212">
        <v>121885</v>
      </c>
      <c r="AE2685" t="s">
        <v>2585</v>
      </c>
    </row>
    <row r="2686" spans="30:31" ht="12.75">
      <c r="AD2686" s="212">
        <v>121886</v>
      </c>
      <c r="AE2686" t="s">
        <v>2586</v>
      </c>
    </row>
    <row r="2687" spans="30:31" ht="12.75">
      <c r="AD2687" s="212">
        <v>121887</v>
      </c>
      <c r="AE2687" t="s">
        <v>2587</v>
      </c>
    </row>
    <row r="2688" spans="30:31" ht="12.75">
      <c r="AD2688" s="212">
        <v>121888</v>
      </c>
      <c r="AE2688" t="s">
        <v>2588</v>
      </c>
    </row>
    <row r="2689" spans="30:31" ht="12.75">
      <c r="AD2689" s="212">
        <v>121889</v>
      </c>
      <c r="AE2689" t="s">
        <v>2589</v>
      </c>
    </row>
    <row r="2690" spans="30:31" ht="12.75">
      <c r="AD2690" s="212">
        <v>121890</v>
      </c>
      <c r="AE2690" t="s">
        <v>2590</v>
      </c>
    </row>
    <row r="2691" spans="30:31" ht="12.75">
      <c r="AD2691" s="212">
        <v>121891</v>
      </c>
      <c r="AE2691" t="s">
        <v>2591</v>
      </c>
    </row>
    <row r="2692" spans="30:31" ht="12.75">
      <c r="AD2692" s="212">
        <v>121892</v>
      </c>
      <c r="AE2692" t="s">
        <v>2592</v>
      </c>
    </row>
    <row r="2693" spans="30:31" ht="12.75">
      <c r="AD2693" s="212">
        <v>121893</v>
      </c>
      <c r="AE2693" t="s">
        <v>2593</v>
      </c>
    </row>
    <row r="2694" spans="30:31" ht="12.75">
      <c r="AD2694" s="212">
        <v>121894</v>
      </c>
      <c r="AE2694" t="s">
        <v>2594</v>
      </c>
    </row>
    <row r="2695" spans="30:31" ht="12.75">
      <c r="AD2695" s="212">
        <v>121895</v>
      </c>
      <c r="AE2695" t="s">
        <v>2595</v>
      </c>
    </row>
    <row r="2696" spans="30:31" ht="12.75">
      <c r="AD2696" s="212">
        <v>121896</v>
      </c>
      <c r="AE2696" t="s">
        <v>2596</v>
      </c>
    </row>
    <row r="2697" spans="30:31" ht="12.75">
      <c r="AD2697" s="212">
        <v>121897</v>
      </c>
      <c r="AE2697" t="s">
        <v>2597</v>
      </c>
    </row>
    <row r="2698" spans="30:31" ht="12.75">
      <c r="AD2698" s="212">
        <v>121898</v>
      </c>
      <c r="AE2698" t="s">
        <v>2598</v>
      </c>
    </row>
    <row r="2699" spans="30:31" ht="12.75">
      <c r="AD2699" s="212">
        <v>121899</v>
      </c>
      <c r="AE2699" t="s">
        <v>2599</v>
      </c>
    </row>
    <row r="2700" spans="30:31" ht="12.75">
      <c r="AD2700" s="212">
        <v>121900</v>
      </c>
      <c r="AE2700" t="s">
        <v>2600</v>
      </c>
    </row>
    <row r="2701" spans="30:31" ht="12.75">
      <c r="AD2701" s="212">
        <v>121901</v>
      </c>
      <c r="AE2701" t="s">
        <v>2601</v>
      </c>
    </row>
    <row r="2702" spans="30:31" ht="12.75">
      <c r="AD2702" s="212">
        <v>121902</v>
      </c>
      <c r="AE2702" t="s">
        <v>2602</v>
      </c>
    </row>
    <row r="2703" spans="30:31" ht="12.75">
      <c r="AD2703" s="212">
        <v>121903</v>
      </c>
      <c r="AE2703" t="s">
        <v>2603</v>
      </c>
    </row>
    <row r="2704" spans="30:31" ht="12.75">
      <c r="AD2704" s="212">
        <v>121904</v>
      </c>
      <c r="AE2704" t="s">
        <v>2604</v>
      </c>
    </row>
    <row r="2705" spans="30:31" ht="12.75">
      <c r="AD2705" s="212">
        <v>121905</v>
      </c>
      <c r="AE2705" t="s">
        <v>2605</v>
      </c>
    </row>
    <row r="2706" spans="30:31" ht="12.75">
      <c r="AD2706" s="212">
        <v>121906</v>
      </c>
      <c r="AE2706" t="s">
        <v>2606</v>
      </c>
    </row>
    <row r="2707" spans="30:31" ht="12.75">
      <c r="AD2707" s="212">
        <v>121907</v>
      </c>
      <c r="AE2707" t="s">
        <v>2607</v>
      </c>
    </row>
    <row r="2708" spans="30:31" ht="12.75">
      <c r="AD2708" s="212">
        <v>121908</v>
      </c>
      <c r="AE2708" t="s">
        <v>2608</v>
      </c>
    </row>
    <row r="2709" spans="30:31" ht="12.75">
      <c r="AD2709" s="212">
        <v>121909</v>
      </c>
      <c r="AE2709" t="s">
        <v>2609</v>
      </c>
    </row>
    <row r="2710" spans="30:31" ht="12.75">
      <c r="AD2710" s="212">
        <v>121910</v>
      </c>
      <c r="AE2710" t="s">
        <v>2610</v>
      </c>
    </row>
    <row r="2711" spans="30:31" ht="12.75">
      <c r="AD2711" s="212">
        <v>121911</v>
      </c>
      <c r="AE2711" t="s">
        <v>2611</v>
      </c>
    </row>
    <row r="2712" spans="30:31" ht="12.75">
      <c r="AD2712" s="212">
        <v>121912</v>
      </c>
      <c r="AE2712" t="s">
        <v>2612</v>
      </c>
    </row>
    <row r="2713" spans="30:31" ht="12.75">
      <c r="AD2713" s="212">
        <v>121913</v>
      </c>
      <c r="AE2713" t="s">
        <v>2613</v>
      </c>
    </row>
    <row r="2714" spans="30:31" ht="12.75">
      <c r="AD2714" s="212">
        <v>121914</v>
      </c>
      <c r="AE2714" t="s">
        <v>2614</v>
      </c>
    </row>
    <row r="2715" spans="30:31" ht="12.75">
      <c r="AD2715" s="212">
        <v>121915</v>
      </c>
      <c r="AE2715" t="s">
        <v>2615</v>
      </c>
    </row>
    <row r="2716" spans="30:31" ht="12.75">
      <c r="AD2716" s="212">
        <v>121916</v>
      </c>
      <c r="AE2716" t="s">
        <v>2616</v>
      </c>
    </row>
    <row r="2717" spans="30:31" ht="12.75">
      <c r="AD2717" s="212">
        <v>121917</v>
      </c>
      <c r="AE2717" t="s">
        <v>2617</v>
      </c>
    </row>
    <row r="2718" spans="30:31" ht="12.75">
      <c r="AD2718" s="212">
        <v>121918</v>
      </c>
      <c r="AE2718" t="s">
        <v>2618</v>
      </c>
    </row>
    <row r="2719" spans="30:31" ht="12.75">
      <c r="AD2719" s="212">
        <v>121919</v>
      </c>
      <c r="AE2719" t="s">
        <v>2619</v>
      </c>
    </row>
    <row r="2720" spans="30:31" ht="12.75">
      <c r="AD2720" s="212">
        <v>121920</v>
      </c>
      <c r="AE2720" t="s">
        <v>2620</v>
      </c>
    </row>
    <row r="2721" spans="30:31" ht="12.75">
      <c r="AD2721" s="212">
        <v>121921</v>
      </c>
      <c r="AE2721" t="s">
        <v>2621</v>
      </c>
    </row>
    <row r="2722" spans="30:31" ht="12.75">
      <c r="AD2722" s="212">
        <v>121922</v>
      </c>
      <c r="AE2722" t="s">
        <v>2622</v>
      </c>
    </row>
    <row r="2723" spans="30:31" ht="12.75">
      <c r="AD2723" s="212">
        <v>121923</v>
      </c>
      <c r="AE2723" t="s">
        <v>2623</v>
      </c>
    </row>
    <row r="2724" spans="30:31" ht="12.75">
      <c r="AD2724" s="212">
        <v>121924</v>
      </c>
      <c r="AE2724" t="s">
        <v>2624</v>
      </c>
    </row>
    <row r="2725" spans="30:31" ht="12.75">
      <c r="AD2725" s="212">
        <v>121925</v>
      </c>
      <c r="AE2725" t="s">
        <v>2625</v>
      </c>
    </row>
    <row r="2726" spans="30:31" ht="12.75">
      <c r="AD2726" s="212">
        <v>121926</v>
      </c>
      <c r="AE2726" t="s">
        <v>2626</v>
      </c>
    </row>
    <row r="2727" spans="30:31" ht="12.75">
      <c r="AD2727" s="212">
        <v>121927</v>
      </c>
      <c r="AE2727" t="s">
        <v>2627</v>
      </c>
    </row>
    <row r="2728" spans="30:31" ht="12.75">
      <c r="AD2728" s="212">
        <v>121928</v>
      </c>
      <c r="AE2728" t="s">
        <v>2628</v>
      </c>
    </row>
    <row r="2729" spans="30:31" ht="12.75">
      <c r="AD2729" s="212">
        <v>121929</v>
      </c>
      <c r="AE2729" t="s">
        <v>2629</v>
      </c>
    </row>
    <row r="2730" spans="30:31" ht="12.75">
      <c r="AD2730" s="212">
        <v>121930</v>
      </c>
      <c r="AE2730" t="s">
        <v>2630</v>
      </c>
    </row>
    <row r="2731" spans="30:31" ht="12.75">
      <c r="AD2731" s="212">
        <v>121931</v>
      </c>
      <c r="AE2731" t="s">
        <v>2631</v>
      </c>
    </row>
    <row r="2732" spans="30:31" ht="12.75">
      <c r="AD2732" s="212">
        <v>121932</v>
      </c>
      <c r="AE2732" t="s">
        <v>2632</v>
      </c>
    </row>
    <row r="2733" spans="30:31" ht="12.75">
      <c r="AD2733" s="212">
        <v>121933</v>
      </c>
      <c r="AE2733" t="s">
        <v>2633</v>
      </c>
    </row>
    <row r="2734" spans="30:31" ht="12.75">
      <c r="AD2734" s="212">
        <v>121934</v>
      </c>
      <c r="AE2734" t="s">
        <v>2634</v>
      </c>
    </row>
    <row r="2735" spans="30:31" ht="12.75">
      <c r="AD2735" s="212">
        <v>121935</v>
      </c>
      <c r="AE2735" t="s">
        <v>2635</v>
      </c>
    </row>
    <row r="2736" spans="30:31" ht="12.75">
      <c r="AD2736" s="212">
        <v>121936</v>
      </c>
      <c r="AE2736" t="s">
        <v>2636</v>
      </c>
    </row>
    <row r="2737" spans="30:31" ht="12.75">
      <c r="AD2737" s="212">
        <v>121937</v>
      </c>
      <c r="AE2737" t="s">
        <v>2637</v>
      </c>
    </row>
    <row r="2738" spans="30:31" ht="12.75">
      <c r="AD2738" s="212">
        <v>121938</v>
      </c>
      <c r="AE2738" t="s">
        <v>2638</v>
      </c>
    </row>
    <row r="2739" spans="30:31" ht="12.75">
      <c r="AD2739" s="212">
        <v>121939</v>
      </c>
      <c r="AE2739" t="s">
        <v>2639</v>
      </c>
    </row>
    <row r="2740" spans="30:31" ht="12.75">
      <c r="AD2740" s="212">
        <v>121940</v>
      </c>
      <c r="AE2740" t="s">
        <v>2640</v>
      </c>
    </row>
    <row r="2741" spans="30:31" ht="12.75">
      <c r="AD2741" s="212">
        <v>121941</v>
      </c>
      <c r="AE2741" t="s">
        <v>2641</v>
      </c>
    </row>
    <row r="2742" spans="30:31" ht="12.75">
      <c r="AD2742" s="212">
        <v>121942</v>
      </c>
      <c r="AE2742" t="s">
        <v>2642</v>
      </c>
    </row>
    <row r="2743" spans="30:31" ht="12.75">
      <c r="AD2743" s="212">
        <v>121943</v>
      </c>
      <c r="AE2743" t="s">
        <v>2643</v>
      </c>
    </row>
    <row r="2744" spans="30:31" ht="12.75">
      <c r="AD2744" s="212">
        <v>121944</v>
      </c>
      <c r="AE2744" t="s">
        <v>2644</v>
      </c>
    </row>
    <row r="2745" spans="30:31" ht="12.75">
      <c r="AD2745" s="212">
        <v>121945</v>
      </c>
      <c r="AE2745" t="s">
        <v>2645</v>
      </c>
    </row>
    <row r="2746" spans="30:31" ht="12.75">
      <c r="AD2746" s="212">
        <v>121946</v>
      </c>
      <c r="AE2746" t="s">
        <v>2646</v>
      </c>
    </row>
    <row r="2747" spans="30:31" ht="12.75">
      <c r="AD2747" s="212">
        <v>121947</v>
      </c>
      <c r="AE2747" t="s">
        <v>2647</v>
      </c>
    </row>
    <row r="2748" spans="30:31" ht="12.75">
      <c r="AD2748" s="212">
        <v>121948</v>
      </c>
      <c r="AE2748" t="s">
        <v>2648</v>
      </c>
    </row>
    <row r="2749" spans="30:31" ht="12.75">
      <c r="AD2749" s="212">
        <v>121949</v>
      </c>
      <c r="AE2749" t="s">
        <v>2649</v>
      </c>
    </row>
    <row r="2750" spans="30:31" ht="12.75">
      <c r="AD2750" s="212">
        <v>121950</v>
      </c>
      <c r="AE2750" t="s">
        <v>2650</v>
      </c>
    </row>
    <row r="2751" spans="30:31" ht="12.75">
      <c r="AD2751" s="212">
        <v>121951</v>
      </c>
      <c r="AE2751" t="s">
        <v>2651</v>
      </c>
    </row>
    <row r="2752" spans="30:31" ht="12.75">
      <c r="AD2752" s="212">
        <v>121952</v>
      </c>
      <c r="AE2752" t="s">
        <v>2652</v>
      </c>
    </row>
    <row r="2753" spans="30:31" ht="12.75">
      <c r="AD2753" s="212">
        <v>121953</v>
      </c>
      <c r="AE2753" t="s">
        <v>2653</v>
      </c>
    </row>
    <row r="2754" spans="30:31" ht="12.75">
      <c r="AD2754" s="212">
        <v>121954</v>
      </c>
      <c r="AE2754" t="s">
        <v>2654</v>
      </c>
    </row>
    <row r="2755" spans="30:31" ht="12.75">
      <c r="AD2755" s="212">
        <v>121955</v>
      </c>
      <c r="AE2755" t="s">
        <v>2655</v>
      </c>
    </row>
    <row r="2756" spans="30:31" ht="12.75">
      <c r="AD2756" s="212">
        <v>121956</v>
      </c>
      <c r="AE2756" t="s">
        <v>2656</v>
      </c>
    </row>
    <row r="2757" spans="30:31" ht="12.75">
      <c r="AD2757" s="212">
        <v>121957</v>
      </c>
      <c r="AE2757" t="s">
        <v>2657</v>
      </c>
    </row>
    <row r="2758" spans="30:31" ht="12.75">
      <c r="AD2758" s="212">
        <v>121958</v>
      </c>
      <c r="AE2758" t="s">
        <v>2658</v>
      </c>
    </row>
    <row r="2759" spans="30:31" ht="12.75">
      <c r="AD2759" s="212">
        <v>121959</v>
      </c>
      <c r="AE2759" t="s">
        <v>2659</v>
      </c>
    </row>
    <row r="2760" spans="30:31" ht="12.75">
      <c r="AD2760" s="212">
        <v>121960</v>
      </c>
      <c r="AE2760" t="s">
        <v>2660</v>
      </c>
    </row>
    <row r="2761" spans="30:31" ht="12.75">
      <c r="AD2761" s="212">
        <v>121961</v>
      </c>
      <c r="AE2761" t="s">
        <v>2661</v>
      </c>
    </row>
    <row r="2762" spans="30:31" ht="12.75">
      <c r="AD2762" s="212">
        <v>121962</v>
      </c>
      <c r="AE2762" t="s">
        <v>2662</v>
      </c>
    </row>
    <row r="2763" spans="30:31" ht="12.75">
      <c r="AD2763" s="212">
        <v>121963</v>
      </c>
      <c r="AE2763" t="s">
        <v>2663</v>
      </c>
    </row>
    <row r="2764" spans="30:31" ht="12.75">
      <c r="AD2764" s="212">
        <v>121964</v>
      </c>
      <c r="AE2764" t="s">
        <v>2664</v>
      </c>
    </row>
    <row r="2765" spans="30:31" ht="12.75">
      <c r="AD2765" s="212">
        <v>121965</v>
      </c>
      <c r="AE2765" t="s">
        <v>2665</v>
      </c>
    </row>
    <row r="2766" spans="30:31" ht="12.75">
      <c r="AD2766" s="212">
        <v>121966</v>
      </c>
      <c r="AE2766" t="s">
        <v>2666</v>
      </c>
    </row>
    <row r="2767" spans="30:31" ht="12.75">
      <c r="AD2767" s="212">
        <v>121967</v>
      </c>
      <c r="AE2767" t="s">
        <v>2667</v>
      </c>
    </row>
    <row r="2768" spans="30:31" ht="12.75">
      <c r="AD2768" s="212">
        <v>121968</v>
      </c>
      <c r="AE2768" t="s">
        <v>2668</v>
      </c>
    </row>
    <row r="2769" spans="30:31" ht="12.75">
      <c r="AD2769" s="212">
        <v>121969</v>
      </c>
      <c r="AE2769" t="s">
        <v>2669</v>
      </c>
    </row>
    <row r="2770" spans="30:31" ht="12.75">
      <c r="AD2770" s="212">
        <v>121970</v>
      </c>
      <c r="AE2770" t="s">
        <v>2670</v>
      </c>
    </row>
    <row r="2771" spans="30:31" ht="12.75">
      <c r="AD2771" s="212">
        <v>121971</v>
      </c>
      <c r="AE2771" t="s">
        <v>2671</v>
      </c>
    </row>
    <row r="2772" spans="30:31" ht="12.75">
      <c r="AD2772" s="212">
        <v>121972</v>
      </c>
      <c r="AE2772" t="s">
        <v>2672</v>
      </c>
    </row>
    <row r="2773" spans="30:31" ht="12.75">
      <c r="AD2773" s="212">
        <v>121973</v>
      </c>
      <c r="AE2773" t="s">
        <v>2673</v>
      </c>
    </row>
    <row r="2774" spans="30:31" ht="12.75">
      <c r="AD2774" s="212">
        <v>121974</v>
      </c>
      <c r="AE2774" t="s">
        <v>2674</v>
      </c>
    </row>
    <row r="2775" spans="30:31" ht="12.75">
      <c r="AD2775" s="212">
        <v>121975</v>
      </c>
      <c r="AE2775" t="s">
        <v>2675</v>
      </c>
    </row>
    <row r="2776" spans="30:31" ht="12.75">
      <c r="AD2776" s="212">
        <v>121976</v>
      </c>
      <c r="AE2776" t="s">
        <v>2676</v>
      </c>
    </row>
    <row r="2777" spans="30:31" ht="12.75">
      <c r="AD2777" s="212">
        <v>121977</v>
      </c>
      <c r="AE2777" t="s">
        <v>2677</v>
      </c>
    </row>
    <row r="2778" spans="30:31" ht="12.75">
      <c r="AD2778" s="212">
        <v>121978</v>
      </c>
      <c r="AE2778" t="s">
        <v>2678</v>
      </c>
    </row>
    <row r="2779" spans="30:31" ht="12.75">
      <c r="AD2779" s="212">
        <v>121979</v>
      </c>
      <c r="AE2779" t="s">
        <v>2679</v>
      </c>
    </row>
    <row r="2780" spans="30:31" ht="12.75">
      <c r="AD2780" s="212">
        <v>121980</v>
      </c>
      <c r="AE2780" t="s">
        <v>2680</v>
      </c>
    </row>
    <row r="2781" spans="30:31" ht="12.75">
      <c r="AD2781" s="212">
        <v>121981</v>
      </c>
      <c r="AE2781" t="s">
        <v>1504</v>
      </c>
    </row>
    <row r="2782" spans="30:31" ht="12.75">
      <c r="AD2782" s="212">
        <v>121982</v>
      </c>
      <c r="AE2782" t="s">
        <v>2681</v>
      </c>
    </row>
    <row r="2783" spans="30:31" ht="12.75">
      <c r="AD2783" s="212">
        <v>121983</v>
      </c>
      <c r="AE2783" t="s">
        <v>2682</v>
      </c>
    </row>
    <row r="2784" spans="30:31" ht="12.75">
      <c r="AD2784" s="212">
        <v>121984</v>
      </c>
      <c r="AE2784" t="s">
        <v>2683</v>
      </c>
    </row>
    <row r="2785" spans="30:31" ht="12.75">
      <c r="AD2785" s="212">
        <v>121985</v>
      </c>
      <c r="AE2785" t="s">
        <v>2684</v>
      </c>
    </row>
    <row r="2786" spans="30:31" ht="12.75">
      <c r="AD2786" s="212">
        <v>121986</v>
      </c>
      <c r="AE2786" t="s">
        <v>2685</v>
      </c>
    </row>
    <row r="2787" spans="30:31" ht="12.75">
      <c r="AD2787" s="212">
        <v>121987</v>
      </c>
      <c r="AE2787" t="s">
        <v>2686</v>
      </c>
    </row>
    <row r="2788" spans="30:31" ht="12.75">
      <c r="AD2788" s="212">
        <v>121988</v>
      </c>
      <c r="AE2788" t="s">
        <v>2687</v>
      </c>
    </row>
    <row r="2789" spans="30:31" ht="12.75">
      <c r="AD2789" s="212">
        <v>121989</v>
      </c>
      <c r="AE2789" t="s">
        <v>2688</v>
      </c>
    </row>
    <row r="2790" spans="30:31" ht="12.75">
      <c r="AD2790" s="212">
        <v>121990</v>
      </c>
      <c r="AE2790" t="s">
        <v>2689</v>
      </c>
    </row>
    <row r="2791" spans="30:31" ht="12.75">
      <c r="AD2791" s="212">
        <v>121991</v>
      </c>
      <c r="AE2791" t="s">
        <v>2690</v>
      </c>
    </row>
    <row r="2792" spans="30:31" ht="12.75">
      <c r="AD2792" s="212">
        <v>121992</v>
      </c>
      <c r="AE2792" t="s">
        <v>2691</v>
      </c>
    </row>
    <row r="2793" spans="30:31" ht="12.75">
      <c r="AD2793" s="212">
        <v>121993</v>
      </c>
      <c r="AE2793" t="s">
        <v>2692</v>
      </c>
    </row>
    <row r="2794" spans="30:31" ht="12.75">
      <c r="AD2794" s="212">
        <v>121994</v>
      </c>
      <c r="AE2794" t="s">
        <v>2693</v>
      </c>
    </row>
    <row r="2795" spans="30:31" ht="12.75">
      <c r="AD2795" s="212">
        <v>121995</v>
      </c>
      <c r="AE2795" t="s">
        <v>2694</v>
      </c>
    </row>
    <row r="2796" spans="30:31" ht="12.75">
      <c r="AD2796" s="212">
        <v>121996</v>
      </c>
      <c r="AE2796" t="s">
        <v>2695</v>
      </c>
    </row>
    <row r="2797" spans="30:31" ht="12.75">
      <c r="AD2797" s="212">
        <v>121997</v>
      </c>
      <c r="AE2797" t="s">
        <v>2696</v>
      </c>
    </row>
    <row r="2798" spans="30:31" ht="12.75">
      <c r="AD2798" s="212">
        <v>121998</v>
      </c>
      <c r="AE2798" t="s">
        <v>2697</v>
      </c>
    </row>
    <row r="2799" spans="30:31" ht="12.75">
      <c r="AD2799" s="212">
        <v>121999</v>
      </c>
      <c r="AE2799" t="s">
        <v>2698</v>
      </c>
    </row>
    <row r="2800" spans="30:31" ht="12.75">
      <c r="AD2800" s="212">
        <v>122000</v>
      </c>
      <c r="AE2800" t="s">
        <v>2699</v>
      </c>
    </row>
    <row r="2801" spans="30:31" ht="12.75">
      <c r="AD2801" s="212">
        <v>122001</v>
      </c>
      <c r="AE2801" t="s">
        <v>2700</v>
      </c>
    </row>
    <row r="2802" spans="30:31" ht="12.75">
      <c r="AD2802" s="212">
        <v>122002</v>
      </c>
      <c r="AE2802" t="s">
        <v>2701</v>
      </c>
    </row>
    <row r="2803" spans="30:31" ht="12.75">
      <c r="AD2803" s="212">
        <v>122003</v>
      </c>
      <c r="AE2803" t="s">
        <v>2702</v>
      </c>
    </row>
    <row r="2804" spans="30:31" ht="12.75">
      <c r="AD2804" s="212">
        <v>122004</v>
      </c>
      <c r="AE2804" t="s">
        <v>2703</v>
      </c>
    </row>
    <row r="2805" spans="30:31" ht="12.75">
      <c r="AD2805" s="212">
        <v>122005</v>
      </c>
      <c r="AE2805" t="s">
        <v>2704</v>
      </c>
    </row>
    <row r="2806" spans="30:31" ht="12.75">
      <c r="AD2806" s="212">
        <v>122006</v>
      </c>
      <c r="AE2806" t="s">
        <v>2705</v>
      </c>
    </row>
    <row r="2807" spans="30:31" ht="12.75">
      <c r="AD2807" s="212">
        <v>122007</v>
      </c>
      <c r="AE2807" t="s">
        <v>2695</v>
      </c>
    </row>
    <row r="2808" spans="30:31" ht="12.75">
      <c r="AD2808" s="212">
        <v>122008</v>
      </c>
      <c r="AE2808" t="s">
        <v>2706</v>
      </c>
    </row>
    <row r="2809" spans="30:31" ht="12.75">
      <c r="AD2809" s="212">
        <v>122009</v>
      </c>
      <c r="AE2809" t="s">
        <v>2707</v>
      </c>
    </row>
    <row r="2810" spans="30:31" ht="12.75">
      <c r="AD2810" s="212">
        <v>122010</v>
      </c>
      <c r="AE2810" t="s">
        <v>2708</v>
      </c>
    </row>
    <row r="2811" spans="30:31" ht="12.75">
      <c r="AD2811" s="212">
        <v>122011</v>
      </c>
      <c r="AE2811" t="s">
        <v>2709</v>
      </c>
    </row>
    <row r="2812" spans="30:31" ht="12.75">
      <c r="AD2812" s="212">
        <v>122012</v>
      </c>
      <c r="AE2812" t="s">
        <v>2710</v>
      </c>
    </row>
    <row r="2813" spans="30:31" ht="12.75">
      <c r="AD2813" s="212">
        <v>122013</v>
      </c>
      <c r="AE2813" t="s">
        <v>2711</v>
      </c>
    </row>
    <row r="2814" spans="30:31" ht="12.75">
      <c r="AD2814" s="212">
        <v>122014</v>
      </c>
      <c r="AE2814" t="s">
        <v>2712</v>
      </c>
    </row>
    <row r="2815" spans="30:31" ht="12.75">
      <c r="AD2815" s="212">
        <v>122015</v>
      </c>
      <c r="AE2815" t="s">
        <v>2713</v>
      </c>
    </row>
    <row r="2816" spans="30:31" ht="12.75">
      <c r="AD2816" s="212">
        <v>122016</v>
      </c>
      <c r="AE2816" t="s">
        <v>2714</v>
      </c>
    </row>
    <row r="2817" spans="30:31" ht="12.75">
      <c r="AD2817" s="212">
        <v>122017</v>
      </c>
      <c r="AE2817" t="s">
        <v>2715</v>
      </c>
    </row>
    <row r="2818" spans="30:31" ht="12.75">
      <c r="AD2818" s="212">
        <v>122018</v>
      </c>
      <c r="AE2818" t="s">
        <v>2716</v>
      </c>
    </row>
    <row r="2819" spans="30:31" ht="12.75">
      <c r="AD2819" s="212">
        <v>122019</v>
      </c>
      <c r="AE2819" t="s">
        <v>2717</v>
      </c>
    </row>
    <row r="2820" spans="30:31" ht="12.75">
      <c r="AD2820" s="212">
        <v>122020</v>
      </c>
      <c r="AE2820" t="s">
        <v>2718</v>
      </c>
    </row>
    <row r="2821" spans="30:31" ht="12.75">
      <c r="AD2821" s="212">
        <v>122021</v>
      </c>
      <c r="AE2821" t="s">
        <v>2719</v>
      </c>
    </row>
    <row r="2822" spans="30:31" ht="12.75">
      <c r="AD2822" s="212">
        <v>122022</v>
      </c>
      <c r="AE2822" t="s">
        <v>2720</v>
      </c>
    </row>
    <row r="2823" spans="30:31" ht="12.75">
      <c r="AD2823" s="212">
        <v>122023</v>
      </c>
      <c r="AE2823" t="s">
        <v>2721</v>
      </c>
    </row>
    <row r="2824" spans="30:31" ht="12.75">
      <c r="AD2824" s="212">
        <v>122024</v>
      </c>
      <c r="AE2824" t="s">
        <v>2722</v>
      </c>
    </row>
    <row r="2825" spans="30:31" ht="12.75">
      <c r="AD2825" s="212">
        <v>122025</v>
      </c>
      <c r="AE2825" t="s">
        <v>2723</v>
      </c>
    </row>
    <row r="2826" spans="30:31" ht="12.75">
      <c r="AD2826" s="212">
        <v>122026</v>
      </c>
      <c r="AE2826" t="s">
        <v>2724</v>
      </c>
    </row>
    <row r="2827" spans="30:31" ht="12.75">
      <c r="AD2827" s="212">
        <v>122027</v>
      </c>
      <c r="AE2827" t="s">
        <v>2725</v>
      </c>
    </row>
    <row r="2828" spans="30:31" ht="12.75">
      <c r="AD2828" s="212">
        <v>122028</v>
      </c>
      <c r="AE2828" t="s">
        <v>2726</v>
      </c>
    </row>
    <row r="2829" spans="30:31" ht="12.75">
      <c r="AD2829" s="212">
        <v>122029</v>
      </c>
      <c r="AE2829" t="s">
        <v>2727</v>
      </c>
    </row>
    <row r="2830" spans="30:31" ht="12.75">
      <c r="AD2830" s="212">
        <v>122030</v>
      </c>
      <c r="AE2830" t="s">
        <v>3218</v>
      </c>
    </row>
    <row r="2831" spans="30:31" ht="12.75">
      <c r="AD2831" s="212">
        <v>122031</v>
      </c>
      <c r="AE2831" t="s">
        <v>2728</v>
      </c>
    </row>
    <row r="2832" spans="30:31" ht="12.75">
      <c r="AD2832" s="212">
        <v>122032</v>
      </c>
      <c r="AE2832" t="s">
        <v>2729</v>
      </c>
    </row>
    <row r="2833" spans="30:31" ht="12.75">
      <c r="AD2833" s="212">
        <v>122033</v>
      </c>
      <c r="AE2833" t="s">
        <v>2730</v>
      </c>
    </row>
    <row r="2834" spans="30:31" ht="12.75">
      <c r="AD2834" s="212">
        <v>122034</v>
      </c>
      <c r="AE2834" t="s">
        <v>2731</v>
      </c>
    </row>
    <row r="2835" spans="30:31" ht="12.75">
      <c r="AD2835" s="212">
        <v>122035</v>
      </c>
      <c r="AE2835" t="s">
        <v>2732</v>
      </c>
    </row>
    <row r="2836" spans="30:31" ht="12.75">
      <c r="AD2836" s="212">
        <v>122036</v>
      </c>
      <c r="AE2836" t="s">
        <v>2733</v>
      </c>
    </row>
    <row r="2837" spans="30:31" ht="12.75">
      <c r="AD2837" s="212">
        <v>122037</v>
      </c>
      <c r="AE2837" t="s">
        <v>2734</v>
      </c>
    </row>
    <row r="2838" spans="30:31" ht="12.75">
      <c r="AD2838" s="212">
        <v>122038</v>
      </c>
      <c r="AE2838" t="s">
        <v>2735</v>
      </c>
    </row>
    <row r="2839" spans="30:31" ht="12.75">
      <c r="AD2839" s="212">
        <v>122039</v>
      </c>
      <c r="AE2839" t="s">
        <v>2736</v>
      </c>
    </row>
    <row r="2840" spans="30:31" ht="12.75">
      <c r="AD2840" s="212">
        <v>122040</v>
      </c>
      <c r="AE2840" t="s">
        <v>2737</v>
      </c>
    </row>
    <row r="2841" spans="30:31" ht="12.75">
      <c r="AD2841" s="212">
        <v>122041</v>
      </c>
      <c r="AE2841" t="s">
        <v>2738</v>
      </c>
    </row>
    <row r="2842" spans="30:31" ht="12.75">
      <c r="AD2842" s="212">
        <v>122042</v>
      </c>
      <c r="AE2842" t="s">
        <v>2739</v>
      </c>
    </row>
    <row r="2843" spans="30:31" ht="12.75">
      <c r="AD2843" s="212">
        <v>122043</v>
      </c>
      <c r="AE2843" t="s">
        <v>2740</v>
      </c>
    </row>
    <row r="2844" spans="30:31" ht="12.75">
      <c r="AD2844" s="212">
        <v>122044</v>
      </c>
      <c r="AE2844" t="s">
        <v>2741</v>
      </c>
    </row>
    <row r="2845" spans="30:31" ht="12.75">
      <c r="AD2845" s="212">
        <v>122045</v>
      </c>
      <c r="AE2845" t="s">
        <v>2742</v>
      </c>
    </row>
    <row r="2846" spans="30:31" ht="12.75">
      <c r="AD2846" s="212">
        <v>122046</v>
      </c>
      <c r="AE2846" t="s">
        <v>2743</v>
      </c>
    </row>
    <row r="2847" spans="30:31" ht="12.75">
      <c r="AD2847" s="212">
        <v>122047</v>
      </c>
      <c r="AE2847" t="s">
        <v>2744</v>
      </c>
    </row>
    <row r="2848" spans="30:31" ht="12.75">
      <c r="AD2848" s="212">
        <v>122048</v>
      </c>
      <c r="AE2848" t="s">
        <v>2745</v>
      </c>
    </row>
    <row r="2849" spans="30:31" ht="12.75">
      <c r="AD2849" s="212">
        <v>122049</v>
      </c>
      <c r="AE2849" t="s">
        <v>2746</v>
      </c>
    </row>
    <row r="2850" spans="30:31" ht="12.75">
      <c r="AD2850" s="212">
        <v>122050</v>
      </c>
      <c r="AE2850" t="s">
        <v>2747</v>
      </c>
    </row>
    <row r="2851" spans="30:31" ht="12.75">
      <c r="AD2851" s="212">
        <v>122051</v>
      </c>
      <c r="AE2851" t="s">
        <v>2748</v>
      </c>
    </row>
    <row r="2852" spans="30:31" ht="12.75">
      <c r="AD2852" s="212">
        <v>122052</v>
      </c>
      <c r="AE2852" t="s">
        <v>2749</v>
      </c>
    </row>
    <row r="2853" spans="30:31" ht="12.75">
      <c r="AD2853" s="212">
        <v>122053</v>
      </c>
      <c r="AE2853" t="s">
        <v>2750</v>
      </c>
    </row>
    <row r="2854" spans="30:31" ht="12.75">
      <c r="AD2854" s="212">
        <v>122054</v>
      </c>
      <c r="AE2854" t="s">
        <v>2751</v>
      </c>
    </row>
    <row r="2855" spans="30:31" ht="12.75">
      <c r="AD2855" s="212">
        <v>122055</v>
      </c>
      <c r="AE2855" t="s">
        <v>2752</v>
      </c>
    </row>
    <row r="2856" spans="30:31" ht="12.75">
      <c r="AD2856" s="212">
        <v>122056</v>
      </c>
      <c r="AE2856" t="s">
        <v>2753</v>
      </c>
    </row>
    <row r="2857" spans="30:31" ht="12.75">
      <c r="AD2857" s="212">
        <v>122057</v>
      </c>
      <c r="AE2857" t="s">
        <v>2754</v>
      </c>
    </row>
    <row r="2858" spans="30:31" ht="12.75">
      <c r="AD2858" s="212">
        <v>122058</v>
      </c>
      <c r="AE2858" t="s">
        <v>2755</v>
      </c>
    </row>
    <row r="2859" spans="30:31" ht="12.75">
      <c r="AD2859" s="212">
        <v>122059</v>
      </c>
      <c r="AE2859" t="s">
        <v>2756</v>
      </c>
    </row>
    <row r="2860" spans="30:31" ht="12.75">
      <c r="AD2860" s="212">
        <v>122060</v>
      </c>
      <c r="AE2860" t="s">
        <v>2757</v>
      </c>
    </row>
    <row r="2861" spans="30:31" ht="12.75">
      <c r="AD2861" s="212">
        <v>122061</v>
      </c>
      <c r="AE2861" t="s">
        <v>2758</v>
      </c>
    </row>
    <row r="2862" spans="30:31" ht="12.75">
      <c r="AD2862" s="212">
        <v>122062</v>
      </c>
      <c r="AE2862" t="s">
        <v>2759</v>
      </c>
    </row>
    <row r="2863" spans="30:31" ht="12.75">
      <c r="AD2863" s="212">
        <v>122063</v>
      </c>
      <c r="AE2863" t="s">
        <v>2760</v>
      </c>
    </row>
    <row r="2864" spans="30:31" ht="12.75">
      <c r="AD2864" s="212">
        <v>122064</v>
      </c>
      <c r="AE2864" t="s">
        <v>2761</v>
      </c>
    </row>
    <row r="2865" spans="30:31" ht="12.75">
      <c r="AD2865" s="212">
        <v>122065</v>
      </c>
      <c r="AE2865" t="s">
        <v>2762</v>
      </c>
    </row>
    <row r="2866" spans="30:31" ht="12.75">
      <c r="AD2866" s="212">
        <v>122066</v>
      </c>
      <c r="AE2866" t="s">
        <v>2763</v>
      </c>
    </row>
    <row r="2867" spans="30:31" ht="12.75">
      <c r="AD2867" s="212">
        <v>122067</v>
      </c>
      <c r="AE2867" t="s">
        <v>2764</v>
      </c>
    </row>
    <row r="2868" spans="30:31" ht="12.75">
      <c r="AD2868" s="212">
        <v>122068</v>
      </c>
      <c r="AE2868" t="s">
        <v>2764</v>
      </c>
    </row>
    <row r="2869" spans="30:31" ht="12.75">
      <c r="AD2869" s="212">
        <v>122069</v>
      </c>
      <c r="AE2869" t="s">
        <v>2765</v>
      </c>
    </row>
    <row r="2870" spans="30:31" ht="12.75">
      <c r="AD2870" s="212">
        <v>122070</v>
      </c>
      <c r="AE2870" t="s">
        <v>2766</v>
      </c>
    </row>
    <row r="2871" spans="30:31" ht="12.75">
      <c r="AD2871" s="212">
        <v>122071</v>
      </c>
      <c r="AE2871" t="s">
        <v>2767</v>
      </c>
    </row>
    <row r="2872" spans="30:31" ht="12.75">
      <c r="AD2872" s="212">
        <v>122072</v>
      </c>
      <c r="AE2872" t="s">
        <v>2768</v>
      </c>
    </row>
    <row r="2873" spans="30:31" ht="12.75">
      <c r="AD2873" s="212">
        <v>122073</v>
      </c>
      <c r="AE2873" t="s">
        <v>2769</v>
      </c>
    </row>
    <row r="2874" spans="30:31" ht="12.75">
      <c r="AD2874" s="212">
        <v>122074</v>
      </c>
      <c r="AE2874" t="s">
        <v>2770</v>
      </c>
    </row>
    <row r="2875" spans="30:31" ht="12.75">
      <c r="AD2875" s="212">
        <v>122075</v>
      </c>
      <c r="AE2875" t="s">
        <v>2771</v>
      </c>
    </row>
    <row r="2876" spans="30:31" ht="12.75">
      <c r="AD2876" s="212">
        <v>122076</v>
      </c>
      <c r="AE2876" t="s">
        <v>2772</v>
      </c>
    </row>
    <row r="2877" spans="30:31" ht="12.75">
      <c r="AD2877" s="212">
        <v>122077</v>
      </c>
      <c r="AE2877" t="s">
        <v>2773</v>
      </c>
    </row>
    <row r="2878" spans="30:31" ht="12.75">
      <c r="AD2878" s="212">
        <v>122078</v>
      </c>
      <c r="AE2878" t="s">
        <v>2774</v>
      </c>
    </row>
    <row r="2879" spans="30:31" ht="12.75">
      <c r="AD2879" s="212">
        <v>122079</v>
      </c>
      <c r="AE2879" t="s">
        <v>1030</v>
      </c>
    </row>
    <row r="2880" spans="30:31" ht="12.75">
      <c r="AD2880" s="212">
        <v>122080</v>
      </c>
      <c r="AE2880" t="s">
        <v>2775</v>
      </c>
    </row>
    <row r="2881" spans="30:31" ht="12.75">
      <c r="AD2881" s="212">
        <v>122081</v>
      </c>
      <c r="AE2881" t="s">
        <v>2776</v>
      </c>
    </row>
    <row r="2882" spans="30:31" ht="12.75">
      <c r="AD2882" s="212">
        <v>122082</v>
      </c>
      <c r="AE2882" t="s">
        <v>2777</v>
      </c>
    </row>
    <row r="2883" spans="30:31" ht="12.75">
      <c r="AD2883" s="212">
        <v>122083</v>
      </c>
      <c r="AE2883" t="s">
        <v>2778</v>
      </c>
    </row>
    <row r="2884" spans="30:31" ht="12.75">
      <c r="AD2884" s="212">
        <v>122084</v>
      </c>
      <c r="AE2884" t="s">
        <v>2779</v>
      </c>
    </row>
    <row r="2885" spans="30:31" ht="12.75">
      <c r="AD2885" s="212">
        <v>122085</v>
      </c>
      <c r="AE2885" t="s">
        <v>2780</v>
      </c>
    </row>
    <row r="2886" spans="30:31" ht="12.75">
      <c r="AD2886" s="212">
        <v>122086</v>
      </c>
      <c r="AE2886" t="s">
        <v>2781</v>
      </c>
    </row>
    <row r="2887" spans="30:31" ht="12.75">
      <c r="AD2887" s="212">
        <v>122087</v>
      </c>
      <c r="AE2887" t="s">
        <v>2782</v>
      </c>
    </row>
    <row r="2888" spans="30:31" ht="12.75">
      <c r="AD2888" s="212">
        <v>122088</v>
      </c>
      <c r="AE2888" t="s">
        <v>2783</v>
      </c>
    </row>
    <row r="2889" spans="30:31" ht="12.75">
      <c r="AD2889" s="212">
        <v>122089</v>
      </c>
      <c r="AE2889" t="s">
        <v>2784</v>
      </c>
    </row>
    <row r="2890" spans="30:31" ht="12.75">
      <c r="AD2890" s="212">
        <v>122090</v>
      </c>
      <c r="AE2890" t="s">
        <v>2785</v>
      </c>
    </row>
    <row r="2891" spans="30:31" ht="12.75">
      <c r="AD2891" s="212">
        <v>122091</v>
      </c>
      <c r="AE2891" t="s">
        <v>2786</v>
      </c>
    </row>
    <row r="2892" spans="30:31" ht="12.75">
      <c r="AD2892" s="212">
        <v>122092</v>
      </c>
      <c r="AE2892" t="s">
        <v>756</v>
      </c>
    </row>
    <row r="2893" spans="30:31" ht="12.75">
      <c r="AD2893" s="212">
        <v>122093</v>
      </c>
      <c r="AE2893" t="s">
        <v>2787</v>
      </c>
    </row>
    <row r="2894" spans="30:31" ht="12.75">
      <c r="AD2894" s="212">
        <v>122094</v>
      </c>
      <c r="AE2894" t="s">
        <v>2788</v>
      </c>
    </row>
    <row r="2895" spans="30:31" ht="12.75">
      <c r="AD2895" s="212">
        <v>122095</v>
      </c>
      <c r="AE2895" t="s">
        <v>2789</v>
      </c>
    </row>
    <row r="2896" spans="30:31" ht="12.75">
      <c r="AD2896" s="212">
        <v>122096</v>
      </c>
      <c r="AE2896" t="s">
        <v>2790</v>
      </c>
    </row>
    <row r="2897" spans="30:31" ht="12.75">
      <c r="AD2897" s="212">
        <v>122097</v>
      </c>
      <c r="AE2897" t="s">
        <v>2791</v>
      </c>
    </row>
    <row r="2898" spans="30:31" ht="12.75">
      <c r="AD2898" s="212">
        <v>122098</v>
      </c>
      <c r="AE2898" t="s">
        <v>2792</v>
      </c>
    </row>
    <row r="2899" spans="30:31" ht="12.75">
      <c r="AD2899" s="212">
        <v>122099</v>
      </c>
      <c r="AE2899" t="s">
        <v>2793</v>
      </c>
    </row>
    <row r="2900" spans="30:31" ht="12.75">
      <c r="AD2900" s="212">
        <v>122100</v>
      </c>
      <c r="AE2900" t="s">
        <v>2794</v>
      </c>
    </row>
    <row r="2901" spans="30:31" ht="12.75">
      <c r="AD2901" s="212">
        <v>122101</v>
      </c>
      <c r="AE2901" t="s">
        <v>2795</v>
      </c>
    </row>
    <row r="2902" spans="30:31" ht="12.75">
      <c r="AD2902" s="212">
        <v>122102</v>
      </c>
      <c r="AE2902" t="s">
        <v>2796</v>
      </c>
    </row>
    <row r="2903" spans="30:31" ht="12.75">
      <c r="AD2903" s="212">
        <v>122103</v>
      </c>
      <c r="AE2903" t="s">
        <v>2797</v>
      </c>
    </row>
    <row r="2904" spans="30:31" ht="12.75">
      <c r="AD2904" s="212">
        <v>122104</v>
      </c>
      <c r="AE2904" t="s">
        <v>2798</v>
      </c>
    </row>
    <row r="2905" spans="30:31" ht="12.75">
      <c r="AD2905" s="212">
        <v>122105</v>
      </c>
      <c r="AE2905" t="s">
        <v>2799</v>
      </c>
    </row>
    <row r="2906" spans="30:31" ht="12.75">
      <c r="AD2906" s="212">
        <v>122106</v>
      </c>
      <c r="AE2906" t="s">
        <v>2800</v>
      </c>
    </row>
    <row r="2907" spans="30:31" ht="12.75">
      <c r="AD2907" s="212">
        <v>122107</v>
      </c>
      <c r="AE2907" t="s">
        <v>2801</v>
      </c>
    </row>
    <row r="2908" spans="30:31" ht="12.75">
      <c r="AD2908" s="212">
        <v>122108</v>
      </c>
      <c r="AE2908" t="s">
        <v>2802</v>
      </c>
    </row>
    <row r="2909" spans="30:31" ht="12.75">
      <c r="AD2909" s="212">
        <v>122109</v>
      </c>
      <c r="AE2909" t="s">
        <v>2803</v>
      </c>
    </row>
    <row r="2910" spans="30:31" ht="12.75">
      <c r="AD2910" s="212">
        <v>122110</v>
      </c>
      <c r="AE2910" t="s">
        <v>2804</v>
      </c>
    </row>
    <row r="2911" spans="30:31" ht="12.75">
      <c r="AD2911" s="212">
        <v>122111</v>
      </c>
      <c r="AE2911" t="s">
        <v>2805</v>
      </c>
    </row>
    <row r="2912" spans="30:31" ht="12.75">
      <c r="AD2912" s="212">
        <v>122112</v>
      </c>
      <c r="AE2912" t="s">
        <v>2806</v>
      </c>
    </row>
    <row r="2913" spans="30:31" ht="12.75">
      <c r="AD2913" s="212">
        <v>122113</v>
      </c>
      <c r="AE2913" t="s">
        <v>2807</v>
      </c>
    </row>
    <row r="2914" spans="30:31" ht="12.75">
      <c r="AD2914" s="212">
        <v>122114</v>
      </c>
      <c r="AE2914" t="s">
        <v>2808</v>
      </c>
    </row>
    <row r="2915" spans="30:31" ht="12.75">
      <c r="AD2915" s="212">
        <v>122115</v>
      </c>
      <c r="AE2915" t="s">
        <v>2809</v>
      </c>
    </row>
    <row r="2916" spans="30:31" ht="12.75">
      <c r="AD2916" s="212">
        <v>122116</v>
      </c>
      <c r="AE2916" t="s">
        <v>2810</v>
      </c>
    </row>
    <row r="2917" spans="30:31" ht="12.75">
      <c r="AD2917" s="212">
        <v>122117</v>
      </c>
      <c r="AE2917" t="s">
        <v>2811</v>
      </c>
    </row>
    <row r="2918" spans="30:31" ht="12.75">
      <c r="AD2918" s="212">
        <v>122118</v>
      </c>
      <c r="AE2918" t="s">
        <v>2812</v>
      </c>
    </row>
    <row r="2919" spans="30:31" ht="12.75">
      <c r="AD2919" s="212">
        <v>122119</v>
      </c>
      <c r="AE2919" t="s">
        <v>2813</v>
      </c>
    </row>
    <row r="2920" spans="30:31" ht="12.75">
      <c r="AD2920" s="212">
        <v>122120</v>
      </c>
      <c r="AE2920" t="s">
        <v>2814</v>
      </c>
    </row>
    <row r="2921" spans="30:31" ht="12.75">
      <c r="AD2921" s="212">
        <v>122121</v>
      </c>
      <c r="AE2921" t="s">
        <v>2815</v>
      </c>
    </row>
    <row r="2922" spans="30:31" ht="12.75">
      <c r="AD2922" s="212">
        <v>122122</v>
      </c>
      <c r="AE2922" t="s">
        <v>2816</v>
      </c>
    </row>
    <row r="2923" spans="30:31" ht="12.75">
      <c r="AD2923" s="212">
        <v>122123</v>
      </c>
      <c r="AE2923" t="s">
        <v>2817</v>
      </c>
    </row>
    <row r="2924" spans="30:31" ht="12.75">
      <c r="AD2924" s="212">
        <v>122124</v>
      </c>
      <c r="AE2924" t="s">
        <v>2818</v>
      </c>
    </row>
    <row r="2925" spans="30:31" ht="12.75">
      <c r="AD2925" s="212">
        <v>122125</v>
      </c>
      <c r="AE2925" t="s">
        <v>2819</v>
      </c>
    </row>
    <row r="2926" spans="30:31" ht="12.75">
      <c r="AD2926" s="212">
        <v>122126</v>
      </c>
      <c r="AE2926" t="s">
        <v>2820</v>
      </c>
    </row>
    <row r="2927" spans="30:31" ht="12.75">
      <c r="AD2927" s="212">
        <v>122127</v>
      </c>
      <c r="AE2927" t="s">
        <v>2821</v>
      </c>
    </row>
    <row r="2928" spans="30:31" ht="12.75">
      <c r="AD2928" s="212">
        <v>122128</v>
      </c>
      <c r="AE2928" t="s">
        <v>2822</v>
      </c>
    </row>
    <row r="2929" spans="30:31" ht="12.75">
      <c r="AD2929" s="212">
        <v>122129</v>
      </c>
      <c r="AE2929" t="s">
        <v>2823</v>
      </c>
    </row>
    <row r="2930" spans="30:31" ht="12.75">
      <c r="AD2930" s="212">
        <v>122130</v>
      </c>
      <c r="AE2930" t="s">
        <v>2824</v>
      </c>
    </row>
    <row r="2931" spans="30:31" ht="12.75">
      <c r="AD2931" s="212">
        <v>122131</v>
      </c>
      <c r="AE2931" t="s">
        <v>2825</v>
      </c>
    </row>
    <row r="2932" spans="30:31" ht="12.75">
      <c r="AD2932" s="212">
        <v>122132</v>
      </c>
      <c r="AE2932" t="s">
        <v>2826</v>
      </c>
    </row>
    <row r="2933" spans="30:31" ht="12.75">
      <c r="AD2933" s="212">
        <v>122133</v>
      </c>
      <c r="AE2933" t="s">
        <v>2827</v>
      </c>
    </row>
    <row r="2934" spans="30:31" ht="12.75">
      <c r="AD2934" s="212">
        <v>122134</v>
      </c>
      <c r="AE2934" t="s">
        <v>2828</v>
      </c>
    </row>
    <row r="2935" spans="30:31" ht="12.75">
      <c r="AD2935" s="212">
        <v>122135</v>
      </c>
      <c r="AE2935" t="s">
        <v>2829</v>
      </c>
    </row>
    <row r="2936" spans="30:31" ht="12.75">
      <c r="AD2936" s="212">
        <v>122136</v>
      </c>
      <c r="AE2936" t="s">
        <v>1417</v>
      </c>
    </row>
    <row r="2937" spans="30:31" ht="12.75">
      <c r="AD2937" s="212">
        <v>122137</v>
      </c>
      <c r="AE2937" t="s">
        <v>2830</v>
      </c>
    </row>
    <row r="2938" spans="30:31" ht="12.75">
      <c r="AD2938" s="212">
        <v>122138</v>
      </c>
      <c r="AE2938" t="s">
        <v>2831</v>
      </c>
    </row>
    <row r="2939" spans="30:31" ht="12.75">
      <c r="AD2939" s="212">
        <v>122139</v>
      </c>
      <c r="AE2939" t="s">
        <v>2832</v>
      </c>
    </row>
    <row r="2940" spans="30:31" ht="12.75">
      <c r="AD2940" s="212">
        <v>122140</v>
      </c>
      <c r="AE2940" t="s">
        <v>2833</v>
      </c>
    </row>
    <row r="2941" spans="30:31" ht="12.75">
      <c r="AD2941" s="212">
        <v>122141</v>
      </c>
      <c r="AE2941" t="s">
        <v>2834</v>
      </c>
    </row>
    <row r="2942" spans="30:31" ht="12.75">
      <c r="AD2942" s="212">
        <v>122142</v>
      </c>
      <c r="AE2942" t="s">
        <v>2835</v>
      </c>
    </row>
    <row r="2943" spans="30:31" ht="12.75">
      <c r="AD2943" s="212">
        <v>122143</v>
      </c>
      <c r="AE2943" t="s">
        <v>2836</v>
      </c>
    </row>
    <row r="2944" spans="30:31" ht="12.75">
      <c r="AD2944" s="212">
        <v>122144</v>
      </c>
      <c r="AE2944" t="s">
        <v>2837</v>
      </c>
    </row>
    <row r="2945" spans="30:31" ht="12.75">
      <c r="AD2945" s="212">
        <v>122145</v>
      </c>
      <c r="AE2945" t="s">
        <v>2838</v>
      </c>
    </row>
    <row r="2946" spans="30:31" ht="12.75">
      <c r="AD2946" s="212">
        <v>122146</v>
      </c>
      <c r="AE2946" t="s">
        <v>2839</v>
      </c>
    </row>
    <row r="2947" spans="30:31" ht="12.75">
      <c r="AD2947" s="212">
        <v>122147</v>
      </c>
      <c r="AE2947" t="s">
        <v>2840</v>
      </c>
    </row>
    <row r="2948" spans="30:31" ht="12.75">
      <c r="AD2948" s="212">
        <v>122148</v>
      </c>
      <c r="AE2948" t="s">
        <v>2841</v>
      </c>
    </row>
    <row r="2949" spans="30:31" ht="12.75">
      <c r="AD2949" s="212">
        <v>122149</v>
      </c>
      <c r="AE2949" t="s">
        <v>2842</v>
      </c>
    </row>
    <row r="2950" spans="30:31" ht="12.75">
      <c r="AD2950" s="212">
        <v>122150</v>
      </c>
      <c r="AE2950" t="s">
        <v>2843</v>
      </c>
    </row>
    <row r="2951" spans="30:31" ht="12.75">
      <c r="AD2951" s="212">
        <v>122151</v>
      </c>
      <c r="AE2951" t="s">
        <v>2844</v>
      </c>
    </row>
    <row r="2952" spans="30:31" ht="12.75">
      <c r="AD2952" s="212">
        <v>122152</v>
      </c>
      <c r="AE2952" t="s">
        <v>2845</v>
      </c>
    </row>
    <row r="2953" spans="30:31" ht="12.75">
      <c r="AD2953" s="212">
        <v>122153</v>
      </c>
      <c r="AE2953" t="s">
        <v>2846</v>
      </c>
    </row>
    <row r="2954" spans="30:31" ht="12.75">
      <c r="AD2954" s="212">
        <v>122154</v>
      </c>
      <c r="AE2954" t="s">
        <v>2847</v>
      </c>
    </row>
    <row r="2955" spans="30:31" ht="12.75">
      <c r="AD2955" s="212">
        <v>122155</v>
      </c>
      <c r="AE2955" t="s">
        <v>1570</v>
      </c>
    </row>
    <row r="2956" spans="30:31" ht="12.75">
      <c r="AD2956" s="212">
        <v>122156</v>
      </c>
      <c r="AE2956" t="s">
        <v>1325</v>
      </c>
    </row>
    <row r="2957" spans="30:31" ht="12.75">
      <c r="AD2957" s="212">
        <v>122157</v>
      </c>
      <c r="AE2957" t="s">
        <v>2848</v>
      </c>
    </row>
    <row r="2958" spans="30:31" ht="12.75">
      <c r="AD2958" s="212">
        <v>122158</v>
      </c>
      <c r="AE2958" t="s">
        <v>2849</v>
      </c>
    </row>
    <row r="2959" spans="30:31" ht="12.75">
      <c r="AD2959" s="212">
        <v>122159</v>
      </c>
      <c r="AE2959" t="s">
        <v>2850</v>
      </c>
    </row>
    <row r="2960" spans="30:31" ht="12.75">
      <c r="AD2960" s="212">
        <v>122160</v>
      </c>
      <c r="AE2960" t="s">
        <v>2851</v>
      </c>
    </row>
    <row r="2961" spans="30:31" ht="12.75">
      <c r="AD2961" s="212">
        <v>122161</v>
      </c>
      <c r="AE2961" t="s">
        <v>2852</v>
      </c>
    </row>
    <row r="2962" spans="30:31" ht="12.75">
      <c r="AD2962" s="212">
        <v>122162</v>
      </c>
      <c r="AE2962" t="s">
        <v>2853</v>
      </c>
    </row>
    <row r="2963" spans="30:31" ht="12.75">
      <c r="AD2963" s="212">
        <v>122163</v>
      </c>
      <c r="AE2963" t="s">
        <v>2854</v>
      </c>
    </row>
    <row r="2964" spans="30:31" ht="12.75">
      <c r="AD2964" s="212">
        <v>122164</v>
      </c>
      <c r="AE2964" t="s">
        <v>2855</v>
      </c>
    </row>
    <row r="2965" spans="30:31" ht="12.75">
      <c r="AD2965" s="212">
        <v>122165</v>
      </c>
      <c r="AE2965" t="s">
        <v>2856</v>
      </c>
    </row>
    <row r="2966" spans="30:31" ht="12.75">
      <c r="AD2966" s="212">
        <v>122166</v>
      </c>
      <c r="AE2966" t="s">
        <v>2857</v>
      </c>
    </row>
    <row r="2967" spans="30:31" ht="12.75">
      <c r="AD2967" s="212">
        <v>122167</v>
      </c>
      <c r="AE2967" t="s">
        <v>2858</v>
      </c>
    </row>
    <row r="2968" spans="30:31" ht="12.75">
      <c r="AD2968" s="212">
        <v>122168</v>
      </c>
      <c r="AE2968" t="s">
        <v>2859</v>
      </c>
    </row>
    <row r="2969" spans="30:31" ht="12.75">
      <c r="AD2969" s="212">
        <v>122169</v>
      </c>
      <c r="AE2969" t="s">
        <v>2860</v>
      </c>
    </row>
    <row r="2970" spans="30:31" ht="12.75">
      <c r="AD2970" s="212">
        <v>122170</v>
      </c>
      <c r="AE2970" t="s">
        <v>2861</v>
      </c>
    </row>
    <row r="2971" spans="30:31" ht="12.75">
      <c r="AD2971" s="212">
        <v>122171</v>
      </c>
      <c r="AE2971" t="s">
        <v>2862</v>
      </c>
    </row>
    <row r="2972" spans="30:31" ht="12.75">
      <c r="AD2972" s="212">
        <v>122172</v>
      </c>
      <c r="AE2972" t="s">
        <v>2863</v>
      </c>
    </row>
    <row r="2973" spans="30:31" ht="12.75">
      <c r="AD2973" s="212">
        <v>122173</v>
      </c>
      <c r="AE2973" t="s">
        <v>2864</v>
      </c>
    </row>
    <row r="2974" spans="30:31" ht="12.75">
      <c r="AD2974" s="212">
        <v>122174</v>
      </c>
      <c r="AE2974" t="s">
        <v>2865</v>
      </c>
    </row>
    <row r="2975" spans="30:31" ht="12.75">
      <c r="AD2975" s="212">
        <v>122175</v>
      </c>
      <c r="AE2975" t="s">
        <v>2866</v>
      </c>
    </row>
    <row r="2976" spans="30:31" ht="12.75">
      <c r="AD2976" s="212">
        <v>122176</v>
      </c>
      <c r="AE2976" t="s">
        <v>2867</v>
      </c>
    </row>
    <row r="2977" spans="30:31" ht="12.75">
      <c r="AD2977" s="212">
        <v>122177</v>
      </c>
      <c r="AE2977" t="s">
        <v>2868</v>
      </c>
    </row>
    <row r="2978" spans="30:31" ht="12.75">
      <c r="AD2978" s="212">
        <v>122178</v>
      </c>
      <c r="AE2978" t="s">
        <v>2869</v>
      </c>
    </row>
    <row r="2979" spans="30:31" ht="12.75">
      <c r="AD2979" s="212">
        <v>122179</v>
      </c>
      <c r="AE2979" t="s">
        <v>2870</v>
      </c>
    </row>
    <row r="2980" spans="30:31" ht="12.75">
      <c r="AD2980" s="212">
        <v>122180</v>
      </c>
      <c r="AE2980" t="s">
        <v>2871</v>
      </c>
    </row>
    <row r="2981" spans="30:31" ht="12.75">
      <c r="AD2981" s="212">
        <v>122181</v>
      </c>
      <c r="AE2981" t="s">
        <v>2872</v>
      </c>
    </row>
    <row r="2982" spans="30:31" ht="12.75">
      <c r="AD2982" s="212">
        <v>122182</v>
      </c>
      <c r="AE2982" t="s">
        <v>2873</v>
      </c>
    </row>
    <row r="2983" spans="30:31" ht="12.75">
      <c r="AD2983" s="212">
        <v>122183</v>
      </c>
      <c r="AE2983" t="s">
        <v>2874</v>
      </c>
    </row>
    <row r="2984" spans="30:31" ht="12.75">
      <c r="AD2984" s="212">
        <v>122184</v>
      </c>
      <c r="AE2984" t="s">
        <v>2875</v>
      </c>
    </row>
    <row r="2985" spans="30:31" ht="12.75">
      <c r="AD2985" s="212">
        <v>122185</v>
      </c>
      <c r="AE2985" t="s">
        <v>2876</v>
      </c>
    </row>
    <row r="2986" spans="30:31" ht="12.75">
      <c r="AD2986" s="212">
        <v>122186</v>
      </c>
      <c r="AE2986" t="s">
        <v>2877</v>
      </c>
    </row>
    <row r="2987" spans="30:31" ht="12.75">
      <c r="AD2987" s="212">
        <v>122187</v>
      </c>
      <c r="AE2987" t="s">
        <v>2878</v>
      </c>
    </row>
    <row r="2988" spans="30:31" ht="12.75">
      <c r="AD2988" s="212">
        <v>122188</v>
      </c>
      <c r="AE2988" t="s">
        <v>2879</v>
      </c>
    </row>
    <row r="2989" spans="30:31" ht="12.75">
      <c r="AD2989" s="212">
        <v>122189</v>
      </c>
      <c r="AE2989" t="s">
        <v>2880</v>
      </c>
    </row>
    <row r="2990" spans="30:31" ht="12.75">
      <c r="AD2990" s="212">
        <v>122190</v>
      </c>
      <c r="AE2990" t="s">
        <v>2881</v>
      </c>
    </row>
    <row r="2991" spans="30:31" ht="12.75">
      <c r="AD2991" s="212">
        <v>122191</v>
      </c>
      <c r="AE2991" t="s">
        <v>2882</v>
      </c>
    </row>
    <row r="2992" spans="30:31" ht="12.75">
      <c r="AD2992" s="212">
        <v>122192</v>
      </c>
      <c r="AE2992" t="s">
        <v>2883</v>
      </c>
    </row>
    <row r="2993" spans="30:31" ht="12.75">
      <c r="AD2993" s="212">
        <v>122193</v>
      </c>
      <c r="AE2993" t="s">
        <v>2884</v>
      </c>
    </row>
    <row r="2994" spans="30:31" ht="12.75">
      <c r="AD2994" s="212">
        <v>122194</v>
      </c>
      <c r="AE2994" t="s">
        <v>2885</v>
      </c>
    </row>
    <row r="2995" spans="30:31" ht="12.75">
      <c r="AD2995" s="212">
        <v>122195</v>
      </c>
      <c r="AE2995" t="s">
        <v>2886</v>
      </c>
    </row>
    <row r="2996" spans="30:31" ht="12.75">
      <c r="AD2996" s="212">
        <v>122196</v>
      </c>
      <c r="AE2996" t="s">
        <v>2887</v>
      </c>
    </row>
    <row r="2997" spans="30:31" ht="12.75">
      <c r="AD2997" s="212">
        <v>122197</v>
      </c>
      <c r="AE2997" t="s">
        <v>2888</v>
      </c>
    </row>
    <row r="2998" spans="30:31" ht="12.75">
      <c r="AD2998" s="212">
        <v>122198</v>
      </c>
      <c r="AE2998" t="s">
        <v>2889</v>
      </c>
    </row>
    <row r="2999" spans="30:31" ht="12.75">
      <c r="AD2999" s="212">
        <v>122199</v>
      </c>
      <c r="AE2999" t="s">
        <v>2890</v>
      </c>
    </row>
    <row r="3000" spans="30:31" ht="12.75">
      <c r="AD3000" s="212">
        <v>122200</v>
      </c>
      <c r="AE3000" t="s">
        <v>2891</v>
      </c>
    </row>
    <row r="3001" spans="30:31" ht="12.75">
      <c r="AD3001" s="212">
        <v>122201</v>
      </c>
      <c r="AE3001" t="s">
        <v>2892</v>
      </c>
    </row>
    <row r="3002" spans="30:31" ht="12.75">
      <c r="AD3002" s="212">
        <v>122202</v>
      </c>
      <c r="AE3002" t="s">
        <v>2893</v>
      </c>
    </row>
    <row r="3003" spans="30:31" ht="12.75">
      <c r="AD3003" s="212">
        <v>122203</v>
      </c>
      <c r="AE3003" t="s">
        <v>2894</v>
      </c>
    </row>
    <row r="3004" spans="30:31" ht="12.75">
      <c r="AD3004" s="212">
        <v>122204</v>
      </c>
      <c r="AE3004" t="s">
        <v>2895</v>
      </c>
    </row>
    <row r="3005" spans="30:31" ht="12.75">
      <c r="AD3005" s="212">
        <v>122205</v>
      </c>
      <c r="AE3005" t="s">
        <v>2896</v>
      </c>
    </row>
    <row r="3006" spans="30:31" ht="12.75">
      <c r="AD3006" s="212">
        <v>122206</v>
      </c>
      <c r="AE3006" t="s">
        <v>2897</v>
      </c>
    </row>
    <row r="3007" spans="30:31" ht="12.75">
      <c r="AD3007" s="212">
        <v>122207</v>
      </c>
      <c r="AE3007" t="s">
        <v>2898</v>
      </c>
    </row>
    <row r="3008" spans="30:31" ht="12.75">
      <c r="AD3008" s="212">
        <v>122208</v>
      </c>
      <c r="AE3008" t="s">
        <v>2899</v>
      </c>
    </row>
    <row r="3009" spans="30:31" ht="12.75">
      <c r="AD3009" s="212">
        <v>122209</v>
      </c>
      <c r="AE3009" t="s">
        <v>2900</v>
      </c>
    </row>
    <row r="3010" spans="30:31" ht="12.75">
      <c r="AD3010" s="212">
        <v>122210</v>
      </c>
      <c r="AE3010" t="s">
        <v>2901</v>
      </c>
    </row>
    <row r="3011" spans="30:31" ht="12.75">
      <c r="AD3011" s="212">
        <v>122211</v>
      </c>
      <c r="AE3011" t="s">
        <v>2902</v>
      </c>
    </row>
    <row r="3012" spans="30:31" ht="12.75">
      <c r="AD3012" s="212">
        <v>122212</v>
      </c>
      <c r="AE3012" t="s">
        <v>2903</v>
      </c>
    </row>
    <row r="3013" spans="30:31" ht="12.75">
      <c r="AD3013" s="212">
        <v>122213</v>
      </c>
      <c r="AE3013" t="s">
        <v>2904</v>
      </c>
    </row>
    <row r="3014" spans="30:31" ht="12.75">
      <c r="AD3014" s="212">
        <v>122214</v>
      </c>
      <c r="AE3014" t="s">
        <v>2905</v>
      </c>
    </row>
    <row r="3015" spans="30:31" ht="12.75">
      <c r="AD3015" s="212">
        <v>122215</v>
      </c>
      <c r="AE3015" t="s">
        <v>2906</v>
      </c>
    </row>
    <row r="3016" spans="30:31" ht="12.75">
      <c r="AD3016" s="212">
        <v>122216</v>
      </c>
      <c r="AE3016" t="s">
        <v>2907</v>
      </c>
    </row>
    <row r="3017" spans="30:31" ht="12.75">
      <c r="AD3017" s="212">
        <v>122217</v>
      </c>
      <c r="AE3017" t="s">
        <v>2908</v>
      </c>
    </row>
    <row r="3018" spans="30:31" ht="12.75">
      <c r="AD3018" s="212">
        <v>122218</v>
      </c>
      <c r="AE3018" t="s">
        <v>2909</v>
      </c>
    </row>
    <row r="3019" spans="30:31" ht="12.75">
      <c r="AD3019" s="212">
        <v>122219</v>
      </c>
      <c r="AE3019" t="s">
        <v>2910</v>
      </c>
    </row>
    <row r="3020" spans="30:31" ht="12.75">
      <c r="AD3020" s="212">
        <v>122220</v>
      </c>
      <c r="AE3020" t="s">
        <v>2911</v>
      </c>
    </row>
    <row r="3021" spans="30:31" ht="12.75">
      <c r="AD3021" s="212">
        <v>122221</v>
      </c>
      <c r="AE3021" t="s">
        <v>2912</v>
      </c>
    </row>
    <row r="3022" spans="30:31" ht="12.75">
      <c r="AD3022" s="212">
        <v>122222</v>
      </c>
      <c r="AE3022" t="s">
        <v>2913</v>
      </c>
    </row>
    <row r="3023" spans="30:31" ht="12.75">
      <c r="AD3023" s="212">
        <v>122223</v>
      </c>
      <c r="AE3023" t="s">
        <v>1331</v>
      </c>
    </row>
    <row r="3024" spans="30:31" ht="12.75">
      <c r="AD3024" s="212">
        <v>122224</v>
      </c>
      <c r="AE3024" t="s">
        <v>2914</v>
      </c>
    </row>
    <row r="3025" spans="30:31" ht="12.75">
      <c r="AD3025" s="212">
        <v>122225</v>
      </c>
      <c r="AE3025" t="s">
        <v>2915</v>
      </c>
    </row>
    <row r="3026" spans="30:31" ht="12.75">
      <c r="AD3026" s="212">
        <v>122226</v>
      </c>
      <c r="AE3026" t="s">
        <v>2916</v>
      </c>
    </row>
    <row r="3027" spans="30:31" ht="12.75">
      <c r="AD3027" s="212">
        <v>122227</v>
      </c>
      <c r="AE3027" t="s">
        <v>2917</v>
      </c>
    </row>
    <row r="3028" spans="30:31" ht="12.75">
      <c r="AD3028" s="212">
        <v>122228</v>
      </c>
      <c r="AE3028" t="s">
        <v>2918</v>
      </c>
    </row>
    <row r="3029" spans="30:31" ht="12.75">
      <c r="AD3029" s="212">
        <v>122229</v>
      </c>
      <c r="AE3029" t="s">
        <v>2919</v>
      </c>
    </row>
    <row r="3030" spans="30:31" ht="12.75">
      <c r="AD3030" s="212">
        <v>122230</v>
      </c>
      <c r="AE3030" t="s">
        <v>2920</v>
      </c>
    </row>
    <row r="3031" spans="30:31" ht="12.75">
      <c r="AD3031" s="212">
        <v>122231</v>
      </c>
      <c r="AE3031" t="s">
        <v>2921</v>
      </c>
    </row>
    <row r="3032" spans="30:31" ht="12.75">
      <c r="AD3032" s="212">
        <v>122232</v>
      </c>
      <c r="AE3032" t="s">
        <v>2922</v>
      </c>
    </row>
    <row r="3033" spans="30:31" ht="12.75">
      <c r="AD3033" s="212">
        <v>122233</v>
      </c>
      <c r="AE3033" t="s">
        <v>2923</v>
      </c>
    </row>
    <row r="3034" spans="30:31" ht="12.75">
      <c r="AD3034" s="212">
        <v>122234</v>
      </c>
      <c r="AE3034" t="s">
        <v>2924</v>
      </c>
    </row>
    <row r="3035" spans="30:31" ht="12.75">
      <c r="AD3035" s="212">
        <v>122235</v>
      </c>
      <c r="AE3035" t="s">
        <v>2925</v>
      </c>
    </row>
    <row r="3036" spans="30:31" ht="12.75">
      <c r="AD3036" s="212">
        <v>122236</v>
      </c>
      <c r="AE3036" t="s">
        <v>2926</v>
      </c>
    </row>
    <row r="3037" spans="30:31" ht="12.75">
      <c r="AD3037" s="212">
        <v>122237</v>
      </c>
      <c r="AE3037" t="s">
        <v>2927</v>
      </c>
    </row>
    <row r="3038" spans="30:31" ht="12.75">
      <c r="AD3038" s="212">
        <v>122238</v>
      </c>
      <c r="AE3038" t="s">
        <v>2928</v>
      </c>
    </row>
    <row r="3039" spans="30:31" ht="12.75">
      <c r="AD3039" s="212">
        <v>122239</v>
      </c>
      <c r="AE3039" t="s">
        <v>2929</v>
      </c>
    </row>
    <row r="3040" spans="30:31" ht="12.75">
      <c r="AD3040" s="212">
        <v>122240</v>
      </c>
      <c r="AE3040" t="s">
        <v>2930</v>
      </c>
    </row>
    <row r="3041" spans="30:31" ht="12.75">
      <c r="AD3041" s="212">
        <v>122241</v>
      </c>
      <c r="AE3041" t="s">
        <v>2931</v>
      </c>
    </row>
    <row r="3042" spans="30:31" ht="12.75">
      <c r="AD3042" s="212">
        <v>122242</v>
      </c>
      <c r="AE3042" t="s">
        <v>2932</v>
      </c>
    </row>
    <row r="3043" spans="30:31" ht="12.75">
      <c r="AD3043" s="212">
        <v>122243</v>
      </c>
      <c r="AE3043" t="s">
        <v>2933</v>
      </c>
    </row>
    <row r="3044" spans="30:31" ht="12.75">
      <c r="AD3044" s="212">
        <v>122244</v>
      </c>
      <c r="AE3044" t="s">
        <v>2934</v>
      </c>
    </row>
    <row r="3045" spans="30:31" ht="12.75">
      <c r="AD3045" s="212">
        <v>122245</v>
      </c>
      <c r="AE3045" t="s">
        <v>2935</v>
      </c>
    </row>
    <row r="3046" spans="30:31" ht="12.75">
      <c r="AD3046" s="212">
        <v>122246</v>
      </c>
      <c r="AE3046" t="s">
        <v>2936</v>
      </c>
    </row>
    <row r="3047" spans="30:31" ht="12.75">
      <c r="AD3047" s="212">
        <v>122247</v>
      </c>
      <c r="AE3047" t="s">
        <v>2937</v>
      </c>
    </row>
    <row r="3048" spans="30:31" ht="12.75">
      <c r="AD3048" s="212">
        <v>122248</v>
      </c>
      <c r="AE3048" t="s">
        <v>2938</v>
      </c>
    </row>
    <row r="3049" spans="30:31" ht="12.75">
      <c r="AD3049" s="212">
        <v>122249</v>
      </c>
      <c r="AE3049" t="s">
        <v>2939</v>
      </c>
    </row>
    <row r="3050" spans="30:31" ht="12.75">
      <c r="AD3050" s="212">
        <v>122250</v>
      </c>
      <c r="AE3050" t="s">
        <v>2940</v>
      </c>
    </row>
    <row r="3051" spans="30:31" ht="12.75">
      <c r="AD3051" s="212">
        <v>122251</v>
      </c>
      <c r="AE3051" t="s">
        <v>2941</v>
      </c>
    </row>
    <row r="3052" spans="30:31" ht="12.75">
      <c r="AD3052" s="212">
        <v>122252</v>
      </c>
      <c r="AE3052" t="s">
        <v>2942</v>
      </c>
    </row>
    <row r="3053" spans="30:31" ht="12.75">
      <c r="AD3053" s="212">
        <v>122253</v>
      </c>
      <c r="AE3053" t="s">
        <v>2943</v>
      </c>
    </row>
    <row r="3054" spans="30:31" ht="12.75">
      <c r="AD3054" s="212">
        <v>122254</v>
      </c>
      <c r="AE3054" t="s">
        <v>2944</v>
      </c>
    </row>
    <row r="3055" spans="30:31" ht="12.75">
      <c r="AD3055" s="212">
        <v>122255</v>
      </c>
      <c r="AE3055" t="s">
        <v>2945</v>
      </c>
    </row>
    <row r="3056" spans="30:31" ht="12.75">
      <c r="AD3056" s="212">
        <v>122256</v>
      </c>
      <c r="AE3056" t="s">
        <v>2946</v>
      </c>
    </row>
    <row r="3057" spans="30:31" ht="12.75">
      <c r="AD3057" s="212">
        <v>122257</v>
      </c>
      <c r="AE3057" t="s">
        <v>2947</v>
      </c>
    </row>
    <row r="3058" spans="30:31" ht="12.75">
      <c r="AD3058" s="212">
        <v>122258</v>
      </c>
      <c r="AE3058" t="s">
        <v>2948</v>
      </c>
    </row>
    <row r="3059" spans="30:31" ht="12.75">
      <c r="AD3059" s="212">
        <v>122259</v>
      </c>
      <c r="AE3059" t="s">
        <v>2949</v>
      </c>
    </row>
    <row r="3060" spans="30:31" ht="12.75">
      <c r="AD3060" s="212">
        <v>122260</v>
      </c>
      <c r="AE3060" t="s">
        <v>2950</v>
      </c>
    </row>
    <row r="3061" spans="30:31" ht="12.75">
      <c r="AD3061" s="212">
        <v>122261</v>
      </c>
      <c r="AE3061" t="s">
        <v>2951</v>
      </c>
    </row>
    <row r="3062" spans="30:31" ht="12.75">
      <c r="AD3062" s="212">
        <v>122262</v>
      </c>
      <c r="AE3062" t="s">
        <v>2952</v>
      </c>
    </row>
    <row r="3063" spans="30:31" ht="12.75">
      <c r="AD3063" s="212">
        <v>122263</v>
      </c>
      <c r="AE3063" t="s">
        <v>2953</v>
      </c>
    </row>
    <row r="3064" spans="30:31" ht="12.75">
      <c r="AD3064" s="212">
        <v>122264</v>
      </c>
      <c r="AE3064" t="s">
        <v>2954</v>
      </c>
    </row>
    <row r="3065" spans="30:31" ht="12.75">
      <c r="AD3065" s="212">
        <v>122265</v>
      </c>
      <c r="AE3065" t="s">
        <v>2955</v>
      </c>
    </row>
    <row r="3066" spans="30:31" ht="12.75">
      <c r="AD3066" s="212">
        <v>122266</v>
      </c>
      <c r="AE3066" t="s">
        <v>2956</v>
      </c>
    </row>
    <row r="3067" spans="30:31" ht="12.75">
      <c r="AD3067" s="212">
        <v>122267</v>
      </c>
      <c r="AE3067" t="s">
        <v>2957</v>
      </c>
    </row>
    <row r="3068" spans="30:31" ht="12.75">
      <c r="AD3068" s="212">
        <v>122268</v>
      </c>
      <c r="AE3068" t="s">
        <v>2958</v>
      </c>
    </row>
    <row r="3069" spans="30:31" ht="12.75">
      <c r="AD3069" s="212">
        <v>122269</v>
      </c>
      <c r="AE3069" t="s">
        <v>2959</v>
      </c>
    </row>
    <row r="3070" spans="30:31" ht="12.75">
      <c r="AD3070" s="212">
        <v>122270</v>
      </c>
      <c r="AE3070" t="s">
        <v>2960</v>
      </c>
    </row>
    <row r="3071" spans="30:31" ht="12.75">
      <c r="AD3071" s="212">
        <v>122271</v>
      </c>
      <c r="AE3071" t="s">
        <v>2961</v>
      </c>
    </row>
    <row r="3072" spans="30:31" ht="12.75">
      <c r="AD3072" s="212">
        <v>122272</v>
      </c>
      <c r="AE3072" t="s">
        <v>2962</v>
      </c>
    </row>
    <row r="3073" spans="30:31" ht="12.75">
      <c r="AD3073" s="212">
        <v>122273</v>
      </c>
      <c r="AE3073" t="s">
        <v>2963</v>
      </c>
    </row>
    <row r="3074" spans="30:31" ht="12.75">
      <c r="AD3074" s="212">
        <v>122274</v>
      </c>
      <c r="AE3074" t="s">
        <v>2964</v>
      </c>
    </row>
    <row r="3075" spans="30:31" ht="12.75">
      <c r="AD3075" s="212">
        <v>122275</v>
      </c>
      <c r="AE3075" t="s">
        <v>2965</v>
      </c>
    </row>
    <row r="3076" spans="30:31" ht="12.75">
      <c r="AD3076" s="212">
        <v>122276</v>
      </c>
      <c r="AE3076" t="s">
        <v>2966</v>
      </c>
    </row>
    <row r="3077" spans="30:31" ht="12.75">
      <c r="AD3077" s="212">
        <v>122277</v>
      </c>
      <c r="AE3077" t="s">
        <v>2967</v>
      </c>
    </row>
    <row r="3078" spans="30:31" ht="12.75">
      <c r="AD3078" s="212">
        <v>122278</v>
      </c>
      <c r="AE3078" t="s">
        <v>2968</v>
      </c>
    </row>
    <row r="3079" spans="30:31" ht="12.75">
      <c r="AD3079" s="212">
        <v>122279</v>
      </c>
      <c r="AE3079" t="s">
        <v>2969</v>
      </c>
    </row>
    <row r="3080" spans="30:31" ht="12.75">
      <c r="AD3080" s="212">
        <v>122280</v>
      </c>
      <c r="AE3080" t="s">
        <v>2970</v>
      </c>
    </row>
    <row r="3081" spans="30:31" ht="12.75">
      <c r="AD3081" s="212">
        <v>122281</v>
      </c>
      <c r="AE3081" t="s">
        <v>2971</v>
      </c>
    </row>
    <row r="3082" spans="30:31" ht="12.75">
      <c r="AD3082" s="212">
        <v>122282</v>
      </c>
      <c r="AE3082" t="s">
        <v>2972</v>
      </c>
    </row>
    <row r="3083" spans="30:31" ht="12.75">
      <c r="AD3083" s="212">
        <v>122283</v>
      </c>
      <c r="AE3083" t="s">
        <v>2973</v>
      </c>
    </row>
    <row r="3084" spans="30:31" ht="12.75">
      <c r="AD3084" s="81">
        <v>122284</v>
      </c>
      <c r="AE3084" s="81" t="s">
        <v>2974</v>
      </c>
    </row>
    <row r="3085" spans="30:31" ht="12.75">
      <c r="AD3085" s="81">
        <v>122285</v>
      </c>
      <c r="AE3085" s="81" t="s">
        <v>2975</v>
      </c>
    </row>
    <row r="3086" spans="30:31" ht="12.75">
      <c r="AD3086" s="81">
        <v>122286</v>
      </c>
      <c r="AE3086" s="81" t="s">
        <v>2976</v>
      </c>
    </row>
    <row r="3087" spans="30:31" ht="12.75">
      <c r="AD3087" s="81">
        <v>122287</v>
      </c>
      <c r="AE3087" s="81" t="s">
        <v>2977</v>
      </c>
    </row>
    <row r="3088" spans="30:31" ht="12.75">
      <c r="AD3088" s="81">
        <v>122288</v>
      </c>
      <c r="AE3088" s="81" t="s">
        <v>2978</v>
      </c>
    </row>
    <row r="3089" spans="30:31" ht="12.75">
      <c r="AD3089" s="81">
        <v>122289</v>
      </c>
      <c r="AE3089" s="81" t="s">
        <v>2979</v>
      </c>
    </row>
    <row r="3090" spans="30:31" ht="12.75">
      <c r="AD3090" s="81">
        <v>122290</v>
      </c>
      <c r="AE3090" s="81" t="s">
        <v>2980</v>
      </c>
    </row>
    <row r="3091" spans="30:31" ht="12.75">
      <c r="AD3091" s="81">
        <v>122291</v>
      </c>
      <c r="AE3091" s="81" t="s">
        <v>2981</v>
      </c>
    </row>
    <row r="3092" spans="30:31" ht="12.75">
      <c r="AD3092" s="81">
        <v>122292</v>
      </c>
      <c r="AE3092" s="81" t="s">
        <v>2982</v>
      </c>
    </row>
    <row r="3093" spans="30:31" ht="12.75">
      <c r="AD3093" s="81">
        <v>122293</v>
      </c>
      <c r="AE3093" s="81" t="s">
        <v>2983</v>
      </c>
    </row>
    <row r="3094" spans="30:31" ht="12.75">
      <c r="AD3094" s="81">
        <v>122294</v>
      </c>
      <c r="AE3094" s="81" t="s">
        <v>2984</v>
      </c>
    </row>
    <row r="3095" spans="30:31" ht="12.75">
      <c r="AD3095" s="81">
        <v>122295</v>
      </c>
      <c r="AE3095" s="81" t="s">
        <v>2985</v>
      </c>
    </row>
    <row r="3096" spans="30:31" ht="12.75">
      <c r="AD3096" s="81">
        <v>122296</v>
      </c>
      <c r="AE3096" s="81" t="s">
        <v>2986</v>
      </c>
    </row>
    <row r="3097" spans="30:31" ht="12.75">
      <c r="AD3097" s="81">
        <v>122297</v>
      </c>
      <c r="AE3097" s="81" t="s">
        <v>2987</v>
      </c>
    </row>
    <row r="3098" spans="30:31" ht="12.75">
      <c r="AD3098" s="81">
        <v>122298</v>
      </c>
      <c r="AE3098" s="81" t="s">
        <v>2988</v>
      </c>
    </row>
    <row r="3099" spans="30:31" ht="12.75">
      <c r="AD3099" s="81">
        <v>122299</v>
      </c>
      <c r="AE3099" s="81" t="s">
        <v>2989</v>
      </c>
    </row>
    <row r="3100" spans="30:31" ht="12.75">
      <c r="AD3100" s="81">
        <v>122300</v>
      </c>
      <c r="AE3100" s="81" t="s">
        <v>2990</v>
      </c>
    </row>
    <row r="3101" spans="30:31" ht="12.75">
      <c r="AD3101" s="81">
        <v>122301</v>
      </c>
      <c r="AE3101" s="81" t="s">
        <v>2991</v>
      </c>
    </row>
    <row r="3102" spans="30:31" ht="12.75">
      <c r="AD3102" s="81">
        <v>122302</v>
      </c>
      <c r="AE3102" s="81" t="s">
        <v>2992</v>
      </c>
    </row>
    <row r="3103" spans="30:31" ht="12.75">
      <c r="AD3103" s="81">
        <v>122303</v>
      </c>
      <c r="AE3103" s="81" t="s">
        <v>2993</v>
      </c>
    </row>
    <row r="3104" spans="30:31" ht="12.75">
      <c r="AD3104" s="81">
        <v>122304</v>
      </c>
      <c r="AE3104" s="81" t="s">
        <v>2994</v>
      </c>
    </row>
    <row r="3105" spans="30:31" ht="12.75">
      <c r="AD3105" s="81">
        <v>122305</v>
      </c>
      <c r="AE3105" s="81" t="s">
        <v>2995</v>
      </c>
    </row>
    <row r="3106" spans="30:31" ht="12.75">
      <c r="AD3106" s="81">
        <v>122306</v>
      </c>
      <c r="AE3106" s="81" t="s">
        <v>2996</v>
      </c>
    </row>
    <row r="3107" spans="30:31" ht="12.75">
      <c r="AD3107" s="81">
        <v>122307</v>
      </c>
      <c r="AE3107" s="81" t="s">
        <v>2997</v>
      </c>
    </row>
    <row r="3108" spans="30:31" ht="12.75">
      <c r="AD3108" s="81">
        <v>122308</v>
      </c>
      <c r="AE3108" s="81" t="s">
        <v>2998</v>
      </c>
    </row>
    <row r="3109" spans="30:31" ht="12.75">
      <c r="AD3109" s="81">
        <v>122309</v>
      </c>
      <c r="AE3109" s="81" t="s">
        <v>2999</v>
      </c>
    </row>
    <row r="3110" spans="30:31" ht="12.75">
      <c r="AD3110" s="81">
        <v>122310</v>
      </c>
      <c r="AE3110" s="81" t="s">
        <v>3000</v>
      </c>
    </row>
    <row r="3111" spans="30:31" ht="12.75">
      <c r="AD3111" s="81">
        <v>122311</v>
      </c>
      <c r="AE3111" s="81" t="s">
        <v>3001</v>
      </c>
    </row>
    <row r="3112" spans="30:31" ht="12.75">
      <c r="AD3112" s="81">
        <v>122312</v>
      </c>
      <c r="AE3112" s="81" t="s">
        <v>3002</v>
      </c>
    </row>
    <row r="3113" spans="30:31" ht="12.75">
      <c r="AD3113" s="81">
        <v>122313</v>
      </c>
      <c r="AE3113" s="81" t="s">
        <v>3003</v>
      </c>
    </row>
    <row r="3114" spans="30:31" ht="12.75">
      <c r="AD3114" s="81">
        <v>122314</v>
      </c>
      <c r="AE3114" s="81" t="s">
        <v>3004</v>
      </c>
    </row>
    <row r="3115" spans="30:31" ht="12.75">
      <c r="AD3115" s="81">
        <v>122315</v>
      </c>
      <c r="AE3115" s="81" t="s">
        <v>3005</v>
      </c>
    </row>
    <row r="3116" spans="30:31" ht="12.75">
      <c r="AD3116" s="81">
        <v>122316</v>
      </c>
      <c r="AE3116" s="81" t="s">
        <v>3006</v>
      </c>
    </row>
    <row r="3117" spans="30:31" ht="12.75">
      <c r="AD3117" s="81">
        <v>122317</v>
      </c>
      <c r="AE3117" s="81" t="s">
        <v>3007</v>
      </c>
    </row>
    <row r="3118" spans="30:31" ht="12.75">
      <c r="AD3118" s="81">
        <v>122318</v>
      </c>
      <c r="AE3118" s="81" t="s">
        <v>3008</v>
      </c>
    </row>
    <row r="3119" spans="30:31" ht="12.75">
      <c r="AD3119" s="81">
        <v>122319</v>
      </c>
      <c r="AE3119" s="81" t="s">
        <v>3009</v>
      </c>
    </row>
    <row r="3120" spans="30:31" ht="12.75">
      <c r="AD3120" s="81">
        <v>122320</v>
      </c>
      <c r="AE3120" s="81" t="s">
        <v>3010</v>
      </c>
    </row>
    <row r="3121" spans="30:31" ht="12.75">
      <c r="AD3121" s="81">
        <v>122321</v>
      </c>
      <c r="AE3121" s="81" t="s">
        <v>3011</v>
      </c>
    </row>
    <row r="3122" spans="30:31" ht="12.75">
      <c r="AD3122" s="81">
        <v>122322</v>
      </c>
      <c r="AE3122" s="81" t="s">
        <v>3012</v>
      </c>
    </row>
    <row r="3123" spans="30:31" ht="12.75">
      <c r="AD3123" s="81">
        <v>122323</v>
      </c>
      <c r="AE3123" s="81" t="s">
        <v>3013</v>
      </c>
    </row>
    <row r="3124" spans="30:31" ht="12.75">
      <c r="AD3124" s="81">
        <v>122324</v>
      </c>
      <c r="AE3124" s="81" t="s">
        <v>3014</v>
      </c>
    </row>
    <row r="3125" spans="30:31" ht="12.75">
      <c r="AD3125" s="81">
        <v>122325</v>
      </c>
      <c r="AE3125" s="81" t="s">
        <v>3015</v>
      </c>
    </row>
    <row r="3126" spans="30:31" ht="12.75">
      <c r="AD3126" s="81">
        <v>122326</v>
      </c>
      <c r="AE3126" s="81" t="s">
        <v>3016</v>
      </c>
    </row>
    <row r="3127" spans="30:31" ht="12.75">
      <c r="AD3127" s="81">
        <v>122327</v>
      </c>
      <c r="AE3127" s="81" t="s">
        <v>3017</v>
      </c>
    </row>
    <row r="3128" spans="30:31" ht="12.75">
      <c r="AD3128" s="81">
        <v>122328</v>
      </c>
      <c r="AE3128" s="81" t="s">
        <v>3018</v>
      </c>
    </row>
    <row r="3129" spans="30:31" ht="12.75">
      <c r="AD3129" s="81">
        <v>122329</v>
      </c>
      <c r="AE3129" s="81" t="s">
        <v>3019</v>
      </c>
    </row>
    <row r="3130" spans="30:31" ht="12.75">
      <c r="AD3130" s="81">
        <v>122330</v>
      </c>
      <c r="AE3130" s="81" t="s">
        <v>3020</v>
      </c>
    </row>
    <row r="3131" spans="30:31" ht="12.75">
      <c r="AD3131" s="81">
        <v>122331</v>
      </c>
      <c r="AE3131" s="81" t="s">
        <v>3021</v>
      </c>
    </row>
    <row r="3132" spans="30:31" ht="12.75">
      <c r="AD3132" s="81">
        <v>122332</v>
      </c>
      <c r="AE3132" s="81" t="s">
        <v>3022</v>
      </c>
    </row>
    <row r="3133" spans="30:31" ht="12.75">
      <c r="AD3133" s="81">
        <v>122333</v>
      </c>
      <c r="AE3133" s="81" t="s">
        <v>3023</v>
      </c>
    </row>
    <row r="3134" spans="30:31" ht="12.75">
      <c r="AD3134" s="81">
        <v>122334</v>
      </c>
      <c r="AE3134" s="81" t="s">
        <v>3024</v>
      </c>
    </row>
    <row r="3135" spans="30:31" ht="12.75">
      <c r="AD3135" s="81">
        <v>122335</v>
      </c>
      <c r="AE3135" s="81" t="s">
        <v>2131</v>
      </c>
    </row>
    <row r="3136" spans="30:31" ht="12.75">
      <c r="AD3136" s="81">
        <v>122336</v>
      </c>
      <c r="AE3136" s="81" t="s">
        <v>3025</v>
      </c>
    </row>
    <row r="3137" spans="30:31" ht="12.75">
      <c r="AD3137" s="81">
        <v>122337</v>
      </c>
      <c r="AE3137" s="81" t="s">
        <v>3026</v>
      </c>
    </row>
    <row r="3138" spans="30:31" ht="12.75">
      <c r="AD3138" s="81">
        <v>122338</v>
      </c>
      <c r="AE3138" s="81" t="s">
        <v>3027</v>
      </c>
    </row>
    <row r="3139" spans="30:31" ht="12.75">
      <c r="AD3139" s="81">
        <v>122339</v>
      </c>
      <c r="AE3139" s="81" t="s">
        <v>3028</v>
      </c>
    </row>
    <row r="3140" spans="30:31" ht="12.75">
      <c r="AD3140" s="81">
        <v>122340</v>
      </c>
      <c r="AE3140" s="81" t="s">
        <v>3029</v>
      </c>
    </row>
    <row r="3141" spans="30:31" ht="12.75">
      <c r="AD3141" s="81">
        <v>122341</v>
      </c>
      <c r="AE3141" s="81" t="s">
        <v>3030</v>
      </c>
    </row>
    <row r="3142" spans="30:31" ht="12.75">
      <c r="AD3142" s="81">
        <v>122342</v>
      </c>
      <c r="AE3142" s="81" t="s">
        <v>3031</v>
      </c>
    </row>
    <row r="3143" spans="30:31" ht="12.75">
      <c r="AD3143" s="81">
        <v>122343</v>
      </c>
      <c r="AE3143" s="81" t="s">
        <v>3032</v>
      </c>
    </row>
    <row r="3144" spans="30:31" ht="12.75">
      <c r="AD3144" s="81">
        <v>122344</v>
      </c>
      <c r="AE3144" s="81" t="s">
        <v>3033</v>
      </c>
    </row>
    <row r="3145" spans="30:31" ht="12.75">
      <c r="AD3145" s="81">
        <v>122345</v>
      </c>
      <c r="AE3145" s="81" t="s">
        <v>1247</v>
      </c>
    </row>
    <row r="3146" spans="30:31" ht="12.75">
      <c r="AD3146" s="81">
        <v>122346</v>
      </c>
      <c r="AE3146" s="81" t="s">
        <v>3034</v>
      </c>
    </row>
    <row r="3147" spans="30:31" ht="12.75">
      <c r="AD3147" s="81">
        <v>122347</v>
      </c>
      <c r="AE3147" s="81" t="s">
        <v>3035</v>
      </c>
    </row>
    <row r="3148" spans="30:31" ht="12.75">
      <c r="AD3148" s="81">
        <v>122348</v>
      </c>
      <c r="AE3148" s="81" t="s">
        <v>3036</v>
      </c>
    </row>
    <row r="3149" spans="30:31" ht="12.75">
      <c r="AD3149" s="81">
        <v>122349</v>
      </c>
      <c r="AE3149" s="81" t="s">
        <v>3037</v>
      </c>
    </row>
    <row r="3150" spans="30:31" ht="12.75">
      <c r="AD3150" s="81">
        <v>122350</v>
      </c>
      <c r="AE3150" s="81" t="s">
        <v>3038</v>
      </c>
    </row>
    <row r="3151" spans="30:31" ht="12.75">
      <c r="AD3151" s="81">
        <v>122351</v>
      </c>
      <c r="AE3151" s="81" t="s">
        <v>3039</v>
      </c>
    </row>
    <row r="3152" spans="30:31" ht="12.75">
      <c r="AD3152" s="81">
        <v>122352</v>
      </c>
      <c r="AE3152" s="81" t="s">
        <v>3040</v>
      </c>
    </row>
    <row r="3153" spans="30:31" ht="12.75">
      <c r="AD3153" s="81">
        <v>122353</v>
      </c>
      <c r="AE3153" s="81" t="s">
        <v>3041</v>
      </c>
    </row>
    <row r="3154" spans="30:31" ht="12.75">
      <c r="AD3154" s="81">
        <v>122354</v>
      </c>
      <c r="AE3154" s="81" t="s">
        <v>3042</v>
      </c>
    </row>
    <row r="3155" spans="30:31" ht="12.75">
      <c r="AD3155" s="81">
        <v>122355</v>
      </c>
      <c r="AE3155" s="81" t="s">
        <v>3043</v>
      </c>
    </row>
    <row r="3156" spans="30:31" ht="12.75">
      <c r="AD3156" s="81">
        <v>122356</v>
      </c>
      <c r="AE3156" s="81" t="s">
        <v>1836</v>
      </c>
    </row>
    <row r="3157" spans="30:31" ht="12.75">
      <c r="AD3157" s="81">
        <v>122357</v>
      </c>
      <c r="AE3157" s="81" t="s">
        <v>3044</v>
      </c>
    </row>
    <row r="3158" spans="30:31" ht="12.75">
      <c r="AD3158" s="81">
        <v>122358</v>
      </c>
      <c r="AE3158" s="81" t="s">
        <v>3045</v>
      </c>
    </row>
    <row r="3159" spans="30:31" ht="12.75">
      <c r="AD3159" s="81">
        <v>122359</v>
      </c>
      <c r="AE3159" s="81" t="s">
        <v>3046</v>
      </c>
    </row>
    <row r="3160" spans="30:31" ht="12.75">
      <c r="AD3160" s="81">
        <v>122360</v>
      </c>
      <c r="AE3160" s="81" t="s">
        <v>3047</v>
      </c>
    </row>
    <row r="3161" spans="30:31" ht="12.75">
      <c r="AD3161" s="81">
        <v>122361</v>
      </c>
      <c r="AE3161" s="81" t="s">
        <v>3048</v>
      </c>
    </row>
    <row r="3162" spans="30:31" ht="12.75">
      <c r="AD3162" s="81">
        <v>122362</v>
      </c>
      <c r="AE3162" s="81" t="s">
        <v>3049</v>
      </c>
    </row>
    <row r="3163" spans="30:31" ht="12.75">
      <c r="AD3163" s="81">
        <v>122363</v>
      </c>
      <c r="AE3163" s="81" t="s">
        <v>3219</v>
      </c>
    </row>
    <row r="3164" spans="30:31" ht="12.75">
      <c r="AD3164" s="81">
        <v>122364</v>
      </c>
      <c r="AE3164" s="81" t="s">
        <v>3220</v>
      </c>
    </row>
    <row r="3165" spans="30:31" ht="12.75">
      <c r="AD3165" s="81">
        <v>122365</v>
      </c>
      <c r="AE3165" s="81" t="s">
        <v>3221</v>
      </c>
    </row>
    <row r="3166" spans="30:31" ht="12.75">
      <c r="AD3166" s="81">
        <v>122366</v>
      </c>
      <c r="AE3166" s="81" t="s">
        <v>3222</v>
      </c>
    </row>
    <row r="3167" spans="30:31" ht="12.75">
      <c r="AD3167" s="81">
        <v>122367</v>
      </c>
      <c r="AE3167" s="81" t="s">
        <v>3223</v>
      </c>
    </row>
    <row r="3168" spans="30:31" ht="12.75">
      <c r="AD3168" s="81">
        <v>122368</v>
      </c>
      <c r="AE3168" s="81" t="s">
        <v>3224</v>
      </c>
    </row>
    <row r="3169" spans="30:31" ht="12.75">
      <c r="AD3169" s="81">
        <v>122369</v>
      </c>
      <c r="AE3169" s="81" t="s">
        <v>3225</v>
      </c>
    </row>
    <row r="3170" spans="30:31" ht="12.75">
      <c r="AD3170" s="81">
        <v>122370</v>
      </c>
      <c r="AE3170" s="81" t="s">
        <v>3226</v>
      </c>
    </row>
    <row r="3171" spans="30:31" ht="12.75">
      <c r="AD3171" s="81">
        <v>122371</v>
      </c>
      <c r="AE3171" s="81" t="s">
        <v>3227</v>
      </c>
    </row>
    <row r="3172" spans="30:31" ht="12.75">
      <c r="AD3172" s="81">
        <v>122372</v>
      </c>
      <c r="AE3172" s="81" t="s">
        <v>3228</v>
      </c>
    </row>
    <row r="3173" spans="30:31" ht="12.75">
      <c r="AD3173" s="81">
        <v>122373</v>
      </c>
      <c r="AE3173" s="81" t="s">
        <v>3229</v>
      </c>
    </row>
    <row r="3174" spans="30:31" ht="12.75">
      <c r="AD3174" s="81">
        <v>122374</v>
      </c>
      <c r="AE3174" s="81" t="s">
        <v>3230</v>
      </c>
    </row>
    <row r="3175" spans="30:31" ht="12.75">
      <c r="AD3175" s="81">
        <v>122375</v>
      </c>
      <c r="AE3175" s="81" t="s">
        <v>3231</v>
      </c>
    </row>
    <row r="3176" spans="30:31" ht="12.75">
      <c r="AD3176" s="81">
        <v>122376</v>
      </c>
      <c r="AE3176" s="81" t="s">
        <v>3232</v>
      </c>
    </row>
    <row r="3177" spans="30:31" ht="12.75">
      <c r="AD3177" s="81">
        <v>122377</v>
      </c>
      <c r="AE3177" s="81" t="s">
        <v>3233</v>
      </c>
    </row>
    <row r="3178" spans="30:31" ht="12.75">
      <c r="AD3178" s="81">
        <v>122378</v>
      </c>
      <c r="AE3178" s="81" t="s">
        <v>3234</v>
      </c>
    </row>
    <row r="3179" spans="30:31" ht="12.75">
      <c r="AD3179" s="81">
        <v>122379</v>
      </c>
      <c r="AE3179" s="81" t="s">
        <v>3235</v>
      </c>
    </row>
    <row r="3180" spans="30:31" ht="12.75">
      <c r="AD3180" s="81">
        <v>122380</v>
      </c>
      <c r="AE3180" s="81" t="s">
        <v>3236</v>
      </c>
    </row>
    <row r="3181" spans="30:31" ht="12.75">
      <c r="AD3181" s="81">
        <v>122381</v>
      </c>
      <c r="AE3181" s="81" t="s">
        <v>3237</v>
      </c>
    </row>
    <row r="3182" spans="30:31" ht="12.75">
      <c r="AD3182" s="81">
        <v>122382</v>
      </c>
      <c r="AE3182" s="81" t="s">
        <v>3238</v>
      </c>
    </row>
    <row r="3183" spans="30:31" ht="12.75">
      <c r="AD3183" s="81">
        <v>122383</v>
      </c>
      <c r="AE3183" s="81" t="s">
        <v>3239</v>
      </c>
    </row>
    <row r="3184" spans="30:31" ht="12.75">
      <c r="AD3184" s="81">
        <v>122384</v>
      </c>
      <c r="AE3184" s="81" t="s">
        <v>3240</v>
      </c>
    </row>
    <row r="3185" spans="30:31" ht="12.75">
      <c r="AD3185" s="81">
        <v>122385</v>
      </c>
      <c r="AE3185" s="81" t="s">
        <v>3241</v>
      </c>
    </row>
    <row r="3186" spans="30:31" ht="12.75">
      <c r="AD3186" s="81">
        <v>122386</v>
      </c>
      <c r="AE3186" s="81" t="s">
        <v>3242</v>
      </c>
    </row>
    <row r="3187" spans="30:31" ht="12.75">
      <c r="AD3187" s="81">
        <v>122387</v>
      </c>
      <c r="AE3187" s="81" t="s">
        <v>2069</v>
      </c>
    </row>
    <row r="3188" spans="30:31" ht="12.75">
      <c r="AD3188" s="81">
        <v>122388</v>
      </c>
      <c r="AE3188" s="81" t="s">
        <v>3243</v>
      </c>
    </row>
    <row r="3189" spans="30:31" ht="12.75">
      <c r="AD3189" s="81">
        <v>122389</v>
      </c>
      <c r="AE3189" s="81" t="s">
        <v>3244</v>
      </c>
    </row>
    <row r="3190" spans="30:31" ht="12.75">
      <c r="AD3190" s="81">
        <v>122390</v>
      </c>
      <c r="AE3190" s="81" t="s">
        <v>3245</v>
      </c>
    </row>
    <row r="3191" spans="30:31" ht="12.75">
      <c r="AD3191" s="81">
        <v>122391</v>
      </c>
      <c r="AE3191" s="81" t="s">
        <v>3246</v>
      </c>
    </row>
    <row r="3192" spans="30:31" ht="12.75">
      <c r="AD3192" s="81">
        <v>122392</v>
      </c>
      <c r="AE3192" s="81" t="s">
        <v>3247</v>
      </c>
    </row>
    <row r="3193" spans="30:31" ht="12.75">
      <c r="AD3193" s="81">
        <v>122393</v>
      </c>
      <c r="AE3193" s="81" t="s">
        <v>3248</v>
      </c>
    </row>
    <row r="3194" spans="30:31" ht="12.75">
      <c r="AD3194" s="81">
        <v>122394</v>
      </c>
      <c r="AE3194" s="81" t="s">
        <v>3249</v>
      </c>
    </row>
    <row r="3195" spans="30:31" ht="12.75">
      <c r="AD3195" s="81">
        <v>122395</v>
      </c>
      <c r="AE3195" s="81" t="s">
        <v>3250</v>
      </c>
    </row>
    <row r="3196" spans="30:31" ht="12.75">
      <c r="AD3196" s="81">
        <v>122396</v>
      </c>
      <c r="AE3196" s="81" t="s">
        <v>3251</v>
      </c>
    </row>
    <row r="3197" spans="30:31" ht="12.75">
      <c r="AD3197" s="81">
        <v>122397</v>
      </c>
      <c r="AE3197" s="81" t="s">
        <v>3252</v>
      </c>
    </row>
    <row r="3198" spans="30:31" ht="12.75">
      <c r="AD3198" s="81">
        <v>122398</v>
      </c>
      <c r="AE3198" s="81" t="s">
        <v>3253</v>
      </c>
    </row>
    <row r="3199" spans="30:31" ht="12.75">
      <c r="AD3199" s="81">
        <v>122399</v>
      </c>
      <c r="AE3199" s="81" t="s">
        <v>3254</v>
      </c>
    </row>
    <row r="3200" spans="30:31" ht="12.75">
      <c r="AD3200" s="81">
        <v>122400</v>
      </c>
      <c r="AE3200" s="81" t="s">
        <v>3255</v>
      </c>
    </row>
    <row r="3201" spans="30:31" ht="12.75">
      <c r="AD3201" s="81">
        <v>122401</v>
      </c>
      <c r="AE3201" s="81" t="s">
        <v>3256</v>
      </c>
    </row>
    <row r="3202" spans="30:31" ht="12.75">
      <c r="AD3202" s="81">
        <v>122402</v>
      </c>
      <c r="AE3202" s="81" t="s">
        <v>3257</v>
      </c>
    </row>
    <row r="3203" spans="30:31" ht="12.75">
      <c r="AD3203" s="81">
        <v>122403</v>
      </c>
      <c r="AE3203" s="81" t="s">
        <v>3258</v>
      </c>
    </row>
    <row r="3204" spans="30:31" ht="12.75">
      <c r="AD3204" s="81">
        <v>122404</v>
      </c>
      <c r="AE3204" s="81" t="s">
        <v>3259</v>
      </c>
    </row>
    <row r="3205" spans="30:31" ht="12.75">
      <c r="AD3205" s="81">
        <v>122405</v>
      </c>
      <c r="AE3205" s="81" t="s">
        <v>3260</v>
      </c>
    </row>
    <row r="3206" spans="30:31" ht="12.75">
      <c r="AD3206" s="81">
        <v>122406</v>
      </c>
      <c r="AE3206" s="81" t="s">
        <v>3261</v>
      </c>
    </row>
    <row r="3207" spans="30:31" ht="12.75">
      <c r="AD3207" s="81">
        <v>122407</v>
      </c>
      <c r="AE3207" s="81" t="s">
        <v>3262</v>
      </c>
    </row>
    <row r="3208" spans="30:31" ht="12.75">
      <c r="AD3208" s="81">
        <v>122408</v>
      </c>
      <c r="AE3208" s="81" t="s">
        <v>3263</v>
      </c>
    </row>
    <row r="3209" spans="30:31" ht="12.75">
      <c r="AD3209" s="81">
        <v>122409</v>
      </c>
      <c r="AE3209" s="81" t="s">
        <v>3264</v>
      </c>
    </row>
    <row r="3210" spans="30:31" ht="12.75">
      <c r="AD3210" s="81">
        <v>122410</v>
      </c>
      <c r="AE3210" s="81" t="s">
        <v>3265</v>
      </c>
    </row>
    <row r="3211" spans="30:31" ht="12.75">
      <c r="AD3211" s="81">
        <v>122411</v>
      </c>
      <c r="AE3211" s="81" t="s">
        <v>3266</v>
      </c>
    </row>
    <row r="3212" spans="30:31" ht="12.75">
      <c r="AD3212" s="81">
        <v>122412</v>
      </c>
      <c r="AE3212" s="81" t="s">
        <v>3267</v>
      </c>
    </row>
    <row r="3213" spans="30:31" ht="12.75">
      <c r="AD3213" s="81">
        <v>122413</v>
      </c>
      <c r="AE3213" s="81" t="s">
        <v>3268</v>
      </c>
    </row>
    <row r="3214" spans="30:31" ht="12.75">
      <c r="AD3214" s="81">
        <v>122414</v>
      </c>
      <c r="AE3214" s="81" t="s">
        <v>3269</v>
      </c>
    </row>
    <row r="3215" spans="30:31" ht="12.75">
      <c r="AD3215" s="81">
        <v>122415</v>
      </c>
      <c r="AE3215" s="81" t="s">
        <v>3270</v>
      </c>
    </row>
    <row r="3216" spans="30:31" ht="12.75">
      <c r="AD3216" s="81">
        <v>122416</v>
      </c>
      <c r="AE3216" s="81" t="s">
        <v>3271</v>
      </c>
    </row>
    <row r="3217" spans="30:31" ht="12.75">
      <c r="AD3217" s="81">
        <v>122417</v>
      </c>
      <c r="AE3217" s="81" t="s">
        <v>3272</v>
      </c>
    </row>
    <row r="3218" spans="30:31" ht="12.75">
      <c r="AD3218" s="81">
        <v>122418</v>
      </c>
      <c r="AE3218" s="81" t="s">
        <v>3273</v>
      </c>
    </row>
    <row r="3219" spans="30:31" ht="12.75">
      <c r="AD3219" s="81">
        <v>122419</v>
      </c>
      <c r="AE3219" s="81" t="s">
        <v>3274</v>
      </c>
    </row>
    <row r="3220" spans="30:31" ht="12.75">
      <c r="AD3220" s="81">
        <v>122420</v>
      </c>
      <c r="AE3220" s="81" t="s">
        <v>3275</v>
      </c>
    </row>
    <row r="3221" spans="30:31" ht="12.75">
      <c r="AD3221" s="81">
        <v>122421</v>
      </c>
      <c r="AE3221" s="81" t="s">
        <v>3276</v>
      </c>
    </row>
    <row r="3222" spans="30:31" ht="12.75">
      <c r="AD3222" s="81">
        <v>122422</v>
      </c>
      <c r="AE3222" s="81" t="s">
        <v>3277</v>
      </c>
    </row>
    <row r="3223" spans="30:31" ht="12.75">
      <c r="AD3223" s="81">
        <v>122423</v>
      </c>
      <c r="AE3223" s="81" t="s">
        <v>3278</v>
      </c>
    </row>
    <row r="3224" spans="30:31" ht="12.75">
      <c r="AD3224" s="81">
        <v>122424</v>
      </c>
      <c r="AE3224" s="81" t="s">
        <v>3279</v>
      </c>
    </row>
    <row r="3225" spans="30:31" ht="12.75">
      <c r="AD3225" s="81">
        <v>122425</v>
      </c>
      <c r="AE3225" s="81" t="s">
        <v>3280</v>
      </c>
    </row>
    <row r="3226" spans="30:31" ht="12.75">
      <c r="AD3226" s="81">
        <v>122426</v>
      </c>
      <c r="AE3226" s="81" t="s">
        <v>3281</v>
      </c>
    </row>
    <row r="3227" spans="30:31" ht="12.75">
      <c r="AD3227" s="81">
        <v>122427</v>
      </c>
      <c r="AE3227" s="81" t="s">
        <v>3282</v>
      </c>
    </row>
    <row r="3228" spans="30:31" ht="12.75">
      <c r="AD3228" s="81">
        <v>122428</v>
      </c>
      <c r="AE3228" s="81" t="s">
        <v>3283</v>
      </c>
    </row>
    <row r="3229" spans="30:31" ht="12.75">
      <c r="AD3229" s="81">
        <v>122429</v>
      </c>
      <c r="AE3229" s="81" t="s">
        <v>3284</v>
      </c>
    </row>
    <row r="3230" spans="30:31" ht="12.75">
      <c r="AD3230" s="81">
        <v>122430</v>
      </c>
      <c r="AE3230" s="81" t="s">
        <v>3285</v>
      </c>
    </row>
    <row r="3231" spans="30:31" ht="12.75">
      <c r="AD3231" s="81">
        <v>122431</v>
      </c>
      <c r="AE3231" s="81" t="s">
        <v>3286</v>
      </c>
    </row>
    <row r="3232" spans="30:31" ht="12.75">
      <c r="AD3232" s="81">
        <v>122432</v>
      </c>
      <c r="AE3232" s="81" t="s">
        <v>3287</v>
      </c>
    </row>
    <row r="3233" spans="30:31" ht="12.75">
      <c r="AD3233" s="81">
        <v>122433</v>
      </c>
      <c r="AE3233" s="81" t="s">
        <v>3288</v>
      </c>
    </row>
    <row r="3234" spans="30:31" ht="12.75">
      <c r="AD3234" s="81">
        <v>122434</v>
      </c>
      <c r="AE3234" s="81" t="s">
        <v>3289</v>
      </c>
    </row>
    <row r="3235" spans="30:31" ht="12.75">
      <c r="AD3235" s="81">
        <v>122435</v>
      </c>
      <c r="AE3235" s="81" t="s">
        <v>3290</v>
      </c>
    </row>
    <row r="3236" spans="30:31" ht="12.75">
      <c r="AD3236" s="81">
        <v>122436</v>
      </c>
      <c r="AE3236" s="81" t="s">
        <v>3291</v>
      </c>
    </row>
    <row r="3237" spans="30:31" ht="12.75">
      <c r="AD3237" s="81">
        <v>122437</v>
      </c>
      <c r="AE3237" s="81" t="s">
        <v>3292</v>
      </c>
    </row>
    <row r="3238" spans="30:31" ht="12.75">
      <c r="AD3238" s="81">
        <v>122438</v>
      </c>
      <c r="AE3238" s="81" t="s">
        <v>3293</v>
      </c>
    </row>
    <row r="3239" spans="30:31" ht="12.75">
      <c r="AD3239" s="81">
        <v>122439</v>
      </c>
      <c r="AE3239" s="81" t="s">
        <v>3294</v>
      </c>
    </row>
    <row r="3240" spans="30:31" ht="12.75">
      <c r="AD3240" s="81">
        <v>122440</v>
      </c>
      <c r="AE3240" s="81" t="s">
        <v>3295</v>
      </c>
    </row>
    <row r="3241" spans="30:31" ht="12.75">
      <c r="AD3241" s="81">
        <v>122441</v>
      </c>
      <c r="AE3241" s="81" t="s">
        <v>3296</v>
      </c>
    </row>
    <row r="3242" spans="30:31" ht="12.75">
      <c r="AD3242" s="81">
        <v>122442</v>
      </c>
      <c r="AE3242" s="81" t="s">
        <v>3297</v>
      </c>
    </row>
    <row r="3243" spans="30:31" ht="12.75">
      <c r="AD3243" s="81">
        <v>122443</v>
      </c>
      <c r="AE3243" s="81" t="s">
        <v>3298</v>
      </c>
    </row>
    <row r="3244" spans="30:31" ht="12.75">
      <c r="AD3244" s="81">
        <v>122444</v>
      </c>
      <c r="AE3244" s="81" t="s">
        <v>3299</v>
      </c>
    </row>
    <row r="3245" spans="30:31" ht="12.75">
      <c r="AD3245" s="81">
        <v>122445</v>
      </c>
      <c r="AE3245" s="81" t="s">
        <v>3300</v>
      </c>
    </row>
    <row r="3246" spans="30:31" ht="12.75">
      <c r="AD3246" s="81">
        <v>122446</v>
      </c>
      <c r="AE3246" s="81" t="s">
        <v>3301</v>
      </c>
    </row>
    <row r="3247" spans="30:31" ht="12.75">
      <c r="AD3247" s="81">
        <v>122447</v>
      </c>
      <c r="AE3247" s="81" t="s">
        <v>3302</v>
      </c>
    </row>
    <row r="3248" spans="30:31" ht="12.75">
      <c r="AD3248" s="81">
        <v>122448</v>
      </c>
      <c r="AE3248" s="81" t="s">
        <v>3303</v>
      </c>
    </row>
    <row r="3249" spans="30:31" ht="12.75">
      <c r="AD3249" s="81">
        <v>122449</v>
      </c>
      <c r="AE3249" s="81" t="s">
        <v>3304</v>
      </c>
    </row>
    <row r="3250" spans="30:31" ht="12.75">
      <c r="AD3250" s="81">
        <v>122450</v>
      </c>
      <c r="AE3250" s="81" t="s">
        <v>3305</v>
      </c>
    </row>
    <row r="3251" spans="30:31" ht="12.75">
      <c r="AD3251" s="81">
        <v>122451</v>
      </c>
      <c r="AE3251" s="81" t="s">
        <v>3306</v>
      </c>
    </row>
    <row r="3252" spans="30:31" ht="12.75">
      <c r="AD3252" s="81">
        <v>122452</v>
      </c>
      <c r="AE3252" s="81" t="s">
        <v>3307</v>
      </c>
    </row>
    <row r="3253" spans="30:31" ht="12.75">
      <c r="AD3253" s="81">
        <v>122453</v>
      </c>
      <c r="AE3253" s="81" t="s">
        <v>3308</v>
      </c>
    </row>
    <row r="3254" spans="30:31" ht="12.75">
      <c r="AD3254" s="81">
        <v>122454</v>
      </c>
      <c r="AE3254" s="81" t="s">
        <v>3309</v>
      </c>
    </row>
    <row r="3255" spans="30:31" ht="12.75">
      <c r="AD3255" s="81">
        <v>122455</v>
      </c>
      <c r="AE3255" s="81" t="s">
        <v>3310</v>
      </c>
    </row>
    <row r="3256" spans="30:31" ht="12.75">
      <c r="AD3256" s="81">
        <v>122456</v>
      </c>
      <c r="AE3256" s="81" t="s">
        <v>3311</v>
      </c>
    </row>
    <row r="3257" spans="30:31" ht="12.75">
      <c r="AD3257" s="81">
        <v>122457</v>
      </c>
      <c r="AE3257" s="81" t="s">
        <v>3312</v>
      </c>
    </row>
    <row r="3258" spans="30:31" ht="12.75">
      <c r="AD3258" s="81">
        <v>122458</v>
      </c>
      <c r="AE3258" s="81" t="s">
        <v>3313</v>
      </c>
    </row>
    <row r="3259" spans="30:31" ht="12.75">
      <c r="AD3259" s="81">
        <v>122459</v>
      </c>
      <c r="AE3259" s="81" t="s">
        <v>3314</v>
      </c>
    </row>
    <row r="3260" spans="30:31" ht="12.75">
      <c r="AD3260" s="81">
        <v>122460</v>
      </c>
      <c r="AE3260" s="81" t="s">
        <v>3315</v>
      </c>
    </row>
    <row r="3261" spans="30:31" ht="12.75">
      <c r="AD3261" s="81">
        <v>122461</v>
      </c>
      <c r="AE3261" s="81" t="s">
        <v>3316</v>
      </c>
    </row>
    <row r="3262" spans="30:31" ht="12.75">
      <c r="AD3262" s="81">
        <v>122462</v>
      </c>
      <c r="AE3262" s="81" t="s">
        <v>3317</v>
      </c>
    </row>
    <row r="3263" spans="30:31" ht="12.75">
      <c r="AD3263" s="81">
        <v>122463</v>
      </c>
      <c r="AE3263" s="81" t="s">
        <v>3318</v>
      </c>
    </row>
    <row r="3264" spans="30:31" ht="12.75">
      <c r="AD3264" s="81">
        <v>122464</v>
      </c>
      <c r="AE3264" s="81" t="s">
        <v>3319</v>
      </c>
    </row>
    <row r="3265" spans="30:31" ht="12.75">
      <c r="AD3265" s="81">
        <v>122465</v>
      </c>
      <c r="AE3265" s="81" t="s">
        <v>3320</v>
      </c>
    </row>
    <row r="3266" spans="30:31" ht="12.75">
      <c r="AD3266" s="81">
        <v>122466</v>
      </c>
      <c r="AE3266" s="81" t="s">
        <v>3321</v>
      </c>
    </row>
    <row r="3267" spans="30:31" ht="12.75">
      <c r="AD3267" s="81">
        <v>122467</v>
      </c>
      <c r="AE3267" s="81" t="s">
        <v>3322</v>
      </c>
    </row>
    <row r="3268" spans="30:31" ht="12.75">
      <c r="AD3268" s="81">
        <v>122468</v>
      </c>
      <c r="AE3268" s="81" t="s">
        <v>3323</v>
      </c>
    </row>
    <row r="3269" spans="30:31" ht="12.75">
      <c r="AD3269" s="81">
        <v>122469</v>
      </c>
      <c r="AE3269" s="81" t="s">
        <v>3324</v>
      </c>
    </row>
    <row r="3270" spans="30:31" ht="12.75">
      <c r="AD3270" s="81">
        <v>122470</v>
      </c>
      <c r="AE3270" s="81" t="s">
        <v>3325</v>
      </c>
    </row>
    <row r="3271" spans="30:31" ht="12.75">
      <c r="AD3271" s="81">
        <v>122471</v>
      </c>
      <c r="AE3271" s="81" t="s">
        <v>3326</v>
      </c>
    </row>
    <row r="3272" spans="30:31" ht="12.75">
      <c r="AD3272" s="81">
        <v>122472</v>
      </c>
      <c r="AE3272" s="81" t="s">
        <v>3327</v>
      </c>
    </row>
    <row r="3273" spans="30:31" ht="12.75">
      <c r="AD3273" s="81">
        <v>122473</v>
      </c>
      <c r="AE3273" s="81" t="s">
        <v>3328</v>
      </c>
    </row>
    <row r="3274" spans="30:31" ht="12.75">
      <c r="AD3274" s="81">
        <v>122474</v>
      </c>
      <c r="AE3274" s="81" t="s">
        <v>3329</v>
      </c>
    </row>
    <row r="3275" spans="30:31" ht="12.75">
      <c r="AD3275" s="81">
        <v>122475</v>
      </c>
      <c r="AE3275" s="81" t="s">
        <v>3330</v>
      </c>
    </row>
    <row r="3276" spans="30:31" ht="12.75">
      <c r="AD3276" s="81">
        <v>122476</v>
      </c>
      <c r="AE3276" s="81" t="s">
        <v>3331</v>
      </c>
    </row>
    <row r="3277" spans="30:31" ht="12.75">
      <c r="AD3277" s="81">
        <v>122477</v>
      </c>
      <c r="AE3277" s="81" t="s">
        <v>3332</v>
      </c>
    </row>
    <row r="3278" spans="30:31" ht="12.75">
      <c r="AD3278" s="81">
        <v>122478</v>
      </c>
      <c r="AE3278" s="81" t="s">
        <v>3333</v>
      </c>
    </row>
    <row r="3279" spans="30:31" ht="12.75">
      <c r="AD3279" s="81">
        <v>122479</v>
      </c>
      <c r="AE3279" s="81" t="s">
        <v>3334</v>
      </c>
    </row>
    <row r="3280" spans="30:31" ht="12.75">
      <c r="AD3280" s="81">
        <v>122480</v>
      </c>
      <c r="AE3280" s="81" t="s">
        <v>3335</v>
      </c>
    </row>
    <row r="3281" spans="30:31" ht="12.75">
      <c r="AD3281" s="81">
        <v>122481</v>
      </c>
      <c r="AE3281" s="81" t="s">
        <v>3336</v>
      </c>
    </row>
    <row r="3282" spans="30:31" ht="12.75">
      <c r="AD3282" s="81">
        <v>122482</v>
      </c>
      <c r="AE3282" s="81" t="s">
        <v>3337</v>
      </c>
    </row>
    <row r="3283" spans="30:31" ht="12.75">
      <c r="AD3283" s="81">
        <v>122483</v>
      </c>
      <c r="AE3283" s="81" t="s">
        <v>3338</v>
      </c>
    </row>
    <row r="3284" spans="30:31" ht="12.75">
      <c r="AD3284" s="81">
        <v>122484</v>
      </c>
      <c r="AE3284" s="81" t="s">
        <v>3339</v>
      </c>
    </row>
    <row r="3285" spans="30:31" ht="12.75">
      <c r="AD3285" s="81">
        <v>122485</v>
      </c>
      <c r="AE3285" s="81" t="s">
        <v>3340</v>
      </c>
    </row>
    <row r="3286" spans="30:31" ht="12.75">
      <c r="AD3286" s="81">
        <v>122486</v>
      </c>
      <c r="AE3286" s="81" t="s">
        <v>3341</v>
      </c>
    </row>
    <row r="3287" spans="30:31" ht="12.75">
      <c r="AD3287" s="81">
        <v>122487</v>
      </c>
      <c r="AE3287" s="81" t="s">
        <v>3342</v>
      </c>
    </row>
    <row r="3288" spans="30:31" ht="12.75">
      <c r="AD3288" s="81">
        <v>122488</v>
      </c>
      <c r="AE3288" s="81" t="s">
        <v>3343</v>
      </c>
    </row>
    <row r="3289" spans="30:31" ht="12.75">
      <c r="AD3289" s="81">
        <v>122489</v>
      </c>
      <c r="AE3289" s="81" t="s">
        <v>3344</v>
      </c>
    </row>
    <row r="3290" spans="30:31" ht="12.75">
      <c r="AD3290" s="81">
        <v>122490</v>
      </c>
      <c r="AE3290" s="81" t="s">
        <v>3345</v>
      </c>
    </row>
    <row r="3291" spans="30:31" ht="12.75">
      <c r="AD3291" s="81">
        <v>122491</v>
      </c>
      <c r="AE3291" s="81" t="s">
        <v>3346</v>
      </c>
    </row>
    <row r="3292" spans="30:31" ht="12.75">
      <c r="AD3292" s="81">
        <v>122492</v>
      </c>
      <c r="AE3292" s="81" t="s">
        <v>3347</v>
      </c>
    </row>
    <row r="3293" spans="30:31" ht="12.75">
      <c r="AD3293" s="81">
        <v>122493</v>
      </c>
      <c r="AE3293" s="81" t="s">
        <v>3348</v>
      </c>
    </row>
    <row r="3294" spans="30:31" ht="12.75">
      <c r="AD3294" s="81">
        <v>122494</v>
      </c>
      <c r="AE3294" s="81" t="s">
        <v>3349</v>
      </c>
    </row>
    <row r="3295" spans="30:31" ht="12.75">
      <c r="AD3295" s="81">
        <v>122495</v>
      </c>
      <c r="AE3295" s="81" t="s">
        <v>3350</v>
      </c>
    </row>
    <row r="3296" spans="30:31" ht="12.75">
      <c r="AD3296" s="81">
        <v>122496</v>
      </c>
      <c r="AE3296" s="81" t="s">
        <v>3351</v>
      </c>
    </row>
    <row r="3297" spans="30:31" ht="12.75">
      <c r="AD3297" s="81">
        <v>122497</v>
      </c>
      <c r="AE3297" s="81" t="s">
        <v>3352</v>
      </c>
    </row>
    <row r="3298" spans="30:31" ht="12.75">
      <c r="AD3298" s="81">
        <v>122498</v>
      </c>
      <c r="AE3298" s="81" t="s">
        <v>3353</v>
      </c>
    </row>
    <row r="3299" spans="30:31" ht="12.75">
      <c r="AD3299" s="81">
        <v>122499</v>
      </c>
      <c r="AE3299" s="81" t="s">
        <v>3354</v>
      </c>
    </row>
    <row r="3300" spans="30:31" ht="12.75">
      <c r="AD3300" s="81">
        <v>122500</v>
      </c>
      <c r="AE3300" s="81" t="s">
        <v>3355</v>
      </c>
    </row>
    <row r="3301" spans="30:31" ht="12.75">
      <c r="AD3301" s="81">
        <v>122501</v>
      </c>
      <c r="AE3301" s="81" t="s">
        <v>3356</v>
      </c>
    </row>
    <row r="3302" spans="30:31" ht="12.75">
      <c r="AD3302" s="81">
        <v>122502</v>
      </c>
      <c r="AE3302" s="81" t="s">
        <v>3357</v>
      </c>
    </row>
    <row r="3303" spans="30:31" ht="12.75">
      <c r="AD3303" s="81">
        <v>122503</v>
      </c>
      <c r="AE3303" s="81" t="s">
        <v>3358</v>
      </c>
    </row>
    <row r="3304" spans="30:31" ht="12.75">
      <c r="AD3304" s="81">
        <v>122504</v>
      </c>
      <c r="AE3304" s="81" t="s">
        <v>3359</v>
      </c>
    </row>
    <row r="3305" spans="30:31" ht="12.75">
      <c r="AD3305" s="81">
        <v>122505</v>
      </c>
      <c r="AE3305" s="81" t="s">
        <v>3360</v>
      </c>
    </row>
    <row r="3306" spans="30:31" ht="12.75">
      <c r="AD3306" s="81">
        <v>122506</v>
      </c>
      <c r="AE3306" s="81" t="s">
        <v>3361</v>
      </c>
    </row>
    <row r="3307" spans="30:31" ht="12.75">
      <c r="AD3307" s="81">
        <v>122507</v>
      </c>
      <c r="AE3307" s="81" t="s">
        <v>3362</v>
      </c>
    </row>
    <row r="3308" spans="30:31" ht="12.75">
      <c r="AD3308" s="81">
        <v>122508</v>
      </c>
      <c r="AE3308" s="81" t="s">
        <v>3363</v>
      </c>
    </row>
    <row r="3309" spans="30:31" ht="12.75">
      <c r="AD3309" s="81">
        <v>122509</v>
      </c>
      <c r="AE3309" s="81" t="s">
        <v>3364</v>
      </c>
    </row>
    <row r="3310" spans="30:31" ht="12.75">
      <c r="AD3310" s="81">
        <v>122510</v>
      </c>
      <c r="AE3310" s="81" t="s">
        <v>3365</v>
      </c>
    </row>
    <row r="3311" spans="30:31" ht="12.75">
      <c r="AD3311" s="81">
        <v>122511</v>
      </c>
      <c r="AE3311" s="81" t="s">
        <v>3366</v>
      </c>
    </row>
    <row r="3312" spans="30:31" ht="12.75">
      <c r="AD3312" s="81">
        <v>122512</v>
      </c>
      <c r="AE3312" s="81" t="s">
        <v>3367</v>
      </c>
    </row>
    <row r="3313" spans="30:31" ht="12.75">
      <c r="AD3313" s="81">
        <v>122513</v>
      </c>
      <c r="AE3313" s="81" t="s">
        <v>3368</v>
      </c>
    </row>
    <row r="3314" spans="30:31" ht="12.75">
      <c r="AD3314" s="81">
        <v>122514</v>
      </c>
      <c r="AE3314" s="81" t="s">
        <v>3369</v>
      </c>
    </row>
    <row r="3315" spans="30:31" ht="12.75">
      <c r="AD3315" s="81">
        <v>122515</v>
      </c>
      <c r="AE3315" s="81" t="s">
        <v>3370</v>
      </c>
    </row>
    <row r="3316" spans="30:31" ht="12.75">
      <c r="AD3316" s="81">
        <v>122516</v>
      </c>
      <c r="AE3316" s="81" t="s">
        <v>3371</v>
      </c>
    </row>
    <row r="3317" spans="30:31" ht="12.75">
      <c r="AD3317" s="81">
        <v>122517</v>
      </c>
      <c r="AE3317" s="81" t="s">
        <v>3372</v>
      </c>
    </row>
    <row r="3318" spans="30:31" ht="12.75">
      <c r="AD3318" s="81">
        <v>122518</v>
      </c>
      <c r="AE3318" s="81" t="s">
        <v>3373</v>
      </c>
    </row>
    <row r="3319" spans="30:31" ht="12.75">
      <c r="AD3319" s="81">
        <v>122519</v>
      </c>
      <c r="AE3319" s="81" t="s">
        <v>3374</v>
      </c>
    </row>
    <row r="3320" spans="30:31" ht="12.75">
      <c r="AD3320" s="81">
        <v>122520</v>
      </c>
      <c r="AE3320" s="81" t="s">
        <v>3375</v>
      </c>
    </row>
    <row r="3321" spans="30:31" ht="12.75">
      <c r="AD3321" s="81">
        <v>122521</v>
      </c>
      <c r="AE3321" s="81" t="s">
        <v>3376</v>
      </c>
    </row>
    <row r="3322" spans="30:31" ht="12.75">
      <c r="AD3322" s="81">
        <v>122522</v>
      </c>
      <c r="AE3322" s="81" t="s">
        <v>3377</v>
      </c>
    </row>
    <row r="3323" spans="30:31" ht="12.75">
      <c r="AD3323" s="81">
        <v>122523</v>
      </c>
      <c r="AE3323" s="81" t="s">
        <v>3378</v>
      </c>
    </row>
    <row r="3324" spans="30:31" ht="12.75">
      <c r="AD3324" s="81">
        <v>122524</v>
      </c>
      <c r="AE3324" s="81" t="s">
        <v>3379</v>
      </c>
    </row>
    <row r="3325" spans="30:31" ht="12.75">
      <c r="AD3325" s="81">
        <v>122525</v>
      </c>
      <c r="AE3325" s="81" t="s">
        <v>3380</v>
      </c>
    </row>
    <row r="3326" spans="30:31" ht="12.75">
      <c r="AD3326" s="81">
        <v>122526</v>
      </c>
      <c r="AE3326" s="81" t="s">
        <v>3381</v>
      </c>
    </row>
    <row r="3327" spans="30:31" ht="12.75">
      <c r="AD3327" s="81">
        <v>122527</v>
      </c>
      <c r="AE3327" s="81" t="s">
        <v>3382</v>
      </c>
    </row>
    <row r="3328" spans="30:31" ht="12.75">
      <c r="AD3328" s="81">
        <v>122528</v>
      </c>
      <c r="AE3328" s="81" t="s">
        <v>3383</v>
      </c>
    </row>
    <row r="3329" spans="30:31" ht="12.75">
      <c r="AD3329" s="81">
        <v>122529</v>
      </c>
      <c r="AE3329" s="81" t="s">
        <v>3384</v>
      </c>
    </row>
    <row r="3330" spans="30:31" ht="12.75">
      <c r="AD3330" s="81">
        <v>122530</v>
      </c>
      <c r="AE3330" s="81" t="s">
        <v>3385</v>
      </c>
    </row>
    <row r="3331" spans="30:31" ht="12.75">
      <c r="AD3331" s="81">
        <v>122531</v>
      </c>
      <c r="AE3331" s="81" t="s">
        <v>3386</v>
      </c>
    </row>
    <row r="3332" spans="30:31" ht="12.75">
      <c r="AD3332" s="81">
        <v>122532</v>
      </c>
      <c r="AE3332" s="81" t="s">
        <v>3387</v>
      </c>
    </row>
    <row r="3333" spans="30:31" ht="12.75">
      <c r="AD3333" s="81">
        <v>122533</v>
      </c>
      <c r="AE3333" s="81" t="s">
        <v>3388</v>
      </c>
    </row>
    <row r="3334" spans="30:31" ht="12.75">
      <c r="AD3334" s="81">
        <v>122534</v>
      </c>
      <c r="AE3334" s="81" t="s">
        <v>3389</v>
      </c>
    </row>
    <row r="3335" spans="30:31" ht="12.75">
      <c r="AD3335" s="81">
        <v>122535</v>
      </c>
      <c r="AE3335" s="81" t="s">
        <v>3390</v>
      </c>
    </row>
    <row r="3336" spans="30:31" ht="12.75">
      <c r="AD3336" s="81">
        <v>122536</v>
      </c>
      <c r="AE3336" s="81" t="s">
        <v>3391</v>
      </c>
    </row>
    <row r="3337" spans="30:31" ht="12.75">
      <c r="AD3337" s="81">
        <v>122537</v>
      </c>
      <c r="AE3337" s="81" t="s">
        <v>3392</v>
      </c>
    </row>
    <row r="3338" spans="30:31" ht="12.75">
      <c r="AD3338" s="81">
        <v>122538</v>
      </c>
      <c r="AE3338" s="81" t="s">
        <v>3393</v>
      </c>
    </row>
    <row r="3339" spans="30:31" ht="12.75">
      <c r="AD3339" s="81">
        <v>122539</v>
      </c>
      <c r="AE3339" s="81" t="s">
        <v>3394</v>
      </c>
    </row>
    <row r="3340" spans="30:31" ht="12.75">
      <c r="AD3340" s="81">
        <v>130001</v>
      </c>
      <c r="AE3340" s="81" t="s">
        <v>3050</v>
      </c>
    </row>
    <row r="3341" spans="30:31" ht="12.75">
      <c r="AD3341" s="81">
        <v>130002</v>
      </c>
      <c r="AE3341" s="81" t="s">
        <v>3051</v>
      </c>
    </row>
    <row r="3342" spans="30:31" ht="12.75">
      <c r="AD3342" s="81">
        <v>130003</v>
      </c>
      <c r="AE3342" s="81" t="s">
        <v>3395</v>
      </c>
    </row>
    <row r="3343" spans="30:31" ht="12.75">
      <c r="AD3343" s="81">
        <v>140001</v>
      </c>
      <c r="AE3343" s="81" t="s">
        <v>3052</v>
      </c>
    </row>
    <row r="3344" spans="30:31" ht="12.75">
      <c r="AD3344" s="81">
        <v>140002</v>
      </c>
      <c r="AE3344" s="81" t="s">
        <v>3053</v>
      </c>
    </row>
    <row r="3345" spans="30:31" ht="12.75">
      <c r="AD3345" s="81">
        <v>140003</v>
      </c>
      <c r="AE3345" s="81" t="s">
        <v>3054</v>
      </c>
    </row>
    <row r="3346" spans="30:31" ht="12.75">
      <c r="AD3346" s="81">
        <v>140005</v>
      </c>
      <c r="AE3346" s="81" t="s">
        <v>3055</v>
      </c>
    </row>
    <row r="3347" spans="30:31" ht="12.75">
      <c r="AD3347" s="81">
        <v>140006</v>
      </c>
      <c r="AE3347" s="81" t="s">
        <v>3056</v>
      </c>
    </row>
    <row r="3348" spans="30:31" ht="12.75">
      <c r="AD3348" s="81">
        <v>140007</v>
      </c>
      <c r="AE3348" s="81" t="s">
        <v>3057</v>
      </c>
    </row>
    <row r="3349" spans="30:31" ht="12.75">
      <c r="AD3349" s="81">
        <v>140008</v>
      </c>
      <c r="AE3349" s="81" t="s">
        <v>3058</v>
      </c>
    </row>
    <row r="3350" spans="30:31" ht="12.75">
      <c r="AD3350" s="81">
        <v>140009</v>
      </c>
      <c r="AE3350" s="81" t="s">
        <v>3396</v>
      </c>
    </row>
    <row r="3351" spans="30:31" ht="12.75">
      <c r="AD3351" s="81">
        <v>140010</v>
      </c>
      <c r="AE3351" s="81" t="s">
        <v>3397</v>
      </c>
    </row>
    <row r="3352" spans="30:31" ht="12.75">
      <c r="AD3352" s="81">
        <v>140011</v>
      </c>
      <c r="AE3352" s="81" t="s">
        <v>3398</v>
      </c>
    </row>
  </sheetData>
  <sheetProtection password="DD58" sheet="1"/>
  <protectedRanges>
    <protectedRange sqref="C57:H57 C59:H61 S61:X61 S57:X57" name="Raspon1"/>
  </protectedRanges>
  <mergeCells count="273">
    <mergeCell ref="S61:X61"/>
    <mergeCell ref="K60:P60"/>
    <mergeCell ref="K58:P58"/>
    <mergeCell ref="A6:B6"/>
    <mergeCell ref="U6:V6"/>
    <mergeCell ref="X6:Y6"/>
    <mergeCell ref="C57:H57"/>
    <mergeCell ref="K57:M57"/>
    <mergeCell ref="H54:I54"/>
    <mergeCell ref="J54:K54"/>
    <mergeCell ref="C62:H62"/>
    <mergeCell ref="S62:Z62"/>
    <mergeCell ref="C58:H58"/>
    <mergeCell ref="S58:Z58"/>
    <mergeCell ref="C59:H59"/>
    <mergeCell ref="G55:H55"/>
    <mergeCell ref="K59:M59"/>
    <mergeCell ref="O59:P59"/>
    <mergeCell ref="L55:M55"/>
    <mergeCell ref="U55:V55"/>
    <mergeCell ref="C60:H60"/>
    <mergeCell ref="C61:H61"/>
    <mergeCell ref="T53:U53"/>
    <mergeCell ref="V53:W53"/>
    <mergeCell ref="T54:U54"/>
    <mergeCell ref="V54:W54"/>
    <mergeCell ref="O57:P57"/>
    <mergeCell ref="R54:S54"/>
    <mergeCell ref="R53:S53"/>
    <mergeCell ref="L54:M54"/>
    <mergeCell ref="X53:Y53"/>
    <mergeCell ref="Q51:R51"/>
    <mergeCell ref="X51:Y51"/>
    <mergeCell ref="Z55:AA55"/>
    <mergeCell ref="S57:X57"/>
    <mergeCell ref="X54:Y54"/>
    <mergeCell ref="Z54:AA54"/>
    <mergeCell ref="Z53:AA53"/>
    <mergeCell ref="J53:K53"/>
    <mergeCell ref="L53:M53"/>
    <mergeCell ref="D54:E54"/>
    <mergeCell ref="F54:G54"/>
    <mergeCell ref="A53:B54"/>
    <mergeCell ref="H53:I53"/>
    <mergeCell ref="O53:P54"/>
    <mergeCell ref="A49:B49"/>
    <mergeCell ref="C49:D49"/>
    <mergeCell ref="J49:K49"/>
    <mergeCell ref="O49:P49"/>
    <mergeCell ref="D53:E53"/>
    <mergeCell ref="F53:G53"/>
    <mergeCell ref="A51:B51"/>
    <mergeCell ref="C51:D51"/>
    <mergeCell ref="B50:E50"/>
    <mergeCell ref="X48:Y48"/>
    <mergeCell ref="Q49:R49"/>
    <mergeCell ref="X49:Y49"/>
    <mergeCell ref="J48:K48"/>
    <mergeCell ref="P48:S48"/>
    <mergeCell ref="Z46:AA46"/>
    <mergeCell ref="X47:Y47"/>
    <mergeCell ref="Z47:AA51"/>
    <mergeCell ref="P50:S50"/>
    <mergeCell ref="X50:Y50"/>
    <mergeCell ref="A47:B47"/>
    <mergeCell ref="C47:D47"/>
    <mergeCell ref="J47:K47"/>
    <mergeCell ref="L47:M51"/>
    <mergeCell ref="O47:P47"/>
    <mergeCell ref="Q47:R47"/>
    <mergeCell ref="B48:E48"/>
    <mergeCell ref="J51:K51"/>
    <mergeCell ref="O51:P51"/>
    <mergeCell ref="J50:K50"/>
    <mergeCell ref="X44:Y44"/>
    <mergeCell ref="X46:Y46"/>
    <mergeCell ref="A44:B44"/>
    <mergeCell ref="C44:D44"/>
    <mergeCell ref="J44:K44"/>
    <mergeCell ref="O44:P44"/>
    <mergeCell ref="A46:E46"/>
    <mergeCell ref="J46:K46"/>
    <mergeCell ref="L46:M46"/>
    <mergeCell ref="O46:S46"/>
    <mergeCell ref="J42:K42"/>
    <mergeCell ref="X42:Y42"/>
    <mergeCell ref="B43:E43"/>
    <mergeCell ref="J43:K43"/>
    <mergeCell ref="P43:S43"/>
    <mergeCell ref="X43:Y43"/>
    <mergeCell ref="O42:P42"/>
    <mergeCell ref="L40:M44"/>
    <mergeCell ref="Q44:R44"/>
    <mergeCell ref="X40:Y40"/>
    <mergeCell ref="Z40:AA44"/>
    <mergeCell ref="B41:E41"/>
    <mergeCell ref="J41:K41"/>
    <mergeCell ref="P41:S41"/>
    <mergeCell ref="X41:Y41"/>
    <mergeCell ref="A42:B42"/>
    <mergeCell ref="C42:D42"/>
    <mergeCell ref="O40:P40"/>
    <mergeCell ref="Q40:R40"/>
    <mergeCell ref="Q42:R42"/>
    <mergeCell ref="A39:E39"/>
    <mergeCell ref="J39:K39"/>
    <mergeCell ref="L39:M39"/>
    <mergeCell ref="O39:S39"/>
    <mergeCell ref="A40:B40"/>
    <mergeCell ref="C40:D40"/>
    <mergeCell ref="J40:K40"/>
    <mergeCell ref="B36:E36"/>
    <mergeCell ref="J36:K36"/>
    <mergeCell ref="P36:S36"/>
    <mergeCell ref="X36:Y36"/>
    <mergeCell ref="A37:B37"/>
    <mergeCell ref="C37:D37"/>
    <mergeCell ref="J37:K37"/>
    <mergeCell ref="O37:P37"/>
    <mergeCell ref="P34:S34"/>
    <mergeCell ref="X34:Y34"/>
    <mergeCell ref="Q35:R35"/>
    <mergeCell ref="X35:Y35"/>
    <mergeCell ref="X39:Y39"/>
    <mergeCell ref="Z39:AA39"/>
    <mergeCell ref="X33:Y33"/>
    <mergeCell ref="Z33:AA37"/>
    <mergeCell ref="B34:E34"/>
    <mergeCell ref="A35:B35"/>
    <mergeCell ref="C35:D35"/>
    <mergeCell ref="J35:K35"/>
    <mergeCell ref="O35:P35"/>
    <mergeCell ref="Q37:R37"/>
    <mergeCell ref="X37:Y37"/>
    <mergeCell ref="J34:K34"/>
    <mergeCell ref="J32:K32"/>
    <mergeCell ref="L32:M32"/>
    <mergeCell ref="O32:S32"/>
    <mergeCell ref="Z32:AA32"/>
    <mergeCell ref="A33:B33"/>
    <mergeCell ref="C33:D33"/>
    <mergeCell ref="J33:K33"/>
    <mergeCell ref="L33:M37"/>
    <mergeCell ref="O33:P33"/>
    <mergeCell ref="Q33:R33"/>
    <mergeCell ref="L26:M30"/>
    <mergeCell ref="Q30:R30"/>
    <mergeCell ref="X26:Y26"/>
    <mergeCell ref="X30:Y30"/>
    <mergeCell ref="X32:Y32"/>
    <mergeCell ref="A30:B30"/>
    <mergeCell ref="C30:D30"/>
    <mergeCell ref="J30:K30"/>
    <mergeCell ref="O30:P30"/>
    <mergeCell ref="A32:E32"/>
    <mergeCell ref="O26:P26"/>
    <mergeCell ref="Q26:R26"/>
    <mergeCell ref="Q28:R28"/>
    <mergeCell ref="J28:K28"/>
    <mergeCell ref="X28:Y28"/>
    <mergeCell ref="B29:E29"/>
    <mergeCell ref="J29:K29"/>
    <mergeCell ref="P29:S29"/>
    <mergeCell ref="X29:Y29"/>
    <mergeCell ref="O28:P28"/>
    <mergeCell ref="A26:B26"/>
    <mergeCell ref="C26:D26"/>
    <mergeCell ref="J26:K26"/>
    <mergeCell ref="Z26:AA30"/>
    <mergeCell ref="B27:E27"/>
    <mergeCell ref="J27:K27"/>
    <mergeCell ref="P27:S27"/>
    <mergeCell ref="X27:Y27"/>
    <mergeCell ref="A28:B28"/>
    <mergeCell ref="C28:D28"/>
    <mergeCell ref="Z25:AA25"/>
    <mergeCell ref="B22:E22"/>
    <mergeCell ref="J22:K22"/>
    <mergeCell ref="P22:S22"/>
    <mergeCell ref="X22:Y22"/>
    <mergeCell ref="A23:B23"/>
    <mergeCell ref="C23:D23"/>
    <mergeCell ref="J23:K23"/>
    <mergeCell ref="O23:P23"/>
    <mergeCell ref="A25:E25"/>
    <mergeCell ref="J20:K20"/>
    <mergeCell ref="P20:S20"/>
    <mergeCell ref="X20:Y20"/>
    <mergeCell ref="Q21:R21"/>
    <mergeCell ref="X21:Y21"/>
    <mergeCell ref="X25:Y25"/>
    <mergeCell ref="J25:K25"/>
    <mergeCell ref="L25:M25"/>
    <mergeCell ref="O25:S25"/>
    <mergeCell ref="A21:B21"/>
    <mergeCell ref="C21:D21"/>
    <mergeCell ref="J21:K21"/>
    <mergeCell ref="O21:P21"/>
    <mergeCell ref="Q23:R23"/>
    <mergeCell ref="X23:Y23"/>
    <mergeCell ref="Z18:AA18"/>
    <mergeCell ref="A19:B19"/>
    <mergeCell ref="C19:D19"/>
    <mergeCell ref="J19:K19"/>
    <mergeCell ref="L19:M23"/>
    <mergeCell ref="O19:P19"/>
    <mergeCell ref="Q19:R19"/>
    <mergeCell ref="X19:Y19"/>
    <mergeCell ref="Z19:AA23"/>
    <mergeCell ref="B20:E20"/>
    <mergeCell ref="A18:E18"/>
    <mergeCell ref="J18:K18"/>
    <mergeCell ref="L18:M18"/>
    <mergeCell ref="O18:S18"/>
    <mergeCell ref="X18:Y18"/>
    <mergeCell ref="A16:B16"/>
    <mergeCell ref="C16:D16"/>
    <mergeCell ref="J16:K16"/>
    <mergeCell ref="O16:P16"/>
    <mergeCell ref="X14:Y14"/>
    <mergeCell ref="B15:E15"/>
    <mergeCell ref="J15:K15"/>
    <mergeCell ref="P15:S15"/>
    <mergeCell ref="X15:Y15"/>
    <mergeCell ref="O14:P14"/>
    <mergeCell ref="L12:M16"/>
    <mergeCell ref="Q16:R16"/>
    <mergeCell ref="X12:Y12"/>
    <mergeCell ref="X16:Y16"/>
    <mergeCell ref="A14:B14"/>
    <mergeCell ref="C14:D14"/>
    <mergeCell ref="O12:P12"/>
    <mergeCell ref="Q12:R12"/>
    <mergeCell ref="Q14:R14"/>
    <mergeCell ref="J14:K14"/>
    <mergeCell ref="L11:M11"/>
    <mergeCell ref="O11:S11"/>
    <mergeCell ref="A12:B12"/>
    <mergeCell ref="C12:D12"/>
    <mergeCell ref="J12:K12"/>
    <mergeCell ref="Z12:AA16"/>
    <mergeCell ref="B13:E13"/>
    <mergeCell ref="J13:K13"/>
    <mergeCell ref="P13:S13"/>
    <mergeCell ref="X13:Y13"/>
    <mergeCell ref="X11:Y11"/>
    <mergeCell ref="Z11:AA11"/>
    <mergeCell ref="A10:B10"/>
    <mergeCell ref="C10:D10"/>
    <mergeCell ref="G10:M10"/>
    <mergeCell ref="O10:P10"/>
    <mergeCell ref="Q10:R10"/>
    <mergeCell ref="U10:AA10"/>
    <mergeCell ref="A11:E11"/>
    <mergeCell ref="J11:K11"/>
    <mergeCell ref="A9:E9"/>
    <mergeCell ref="F9:M9"/>
    <mergeCell ref="O9:S9"/>
    <mergeCell ref="T9:AA9"/>
    <mergeCell ref="A8:E8"/>
    <mergeCell ref="F8:M8"/>
    <mergeCell ref="O8:S8"/>
    <mergeCell ref="T8:AA8"/>
    <mergeCell ref="C6:I6"/>
    <mergeCell ref="J6:L6"/>
    <mergeCell ref="M6:T6"/>
    <mergeCell ref="Z6:AA6"/>
    <mergeCell ref="C1:AA1"/>
    <mergeCell ref="A2:C5"/>
    <mergeCell ref="H2:S2"/>
    <mergeCell ref="X4:AA4"/>
    <mergeCell ref="G4:Q4"/>
    <mergeCell ref="E4:F4"/>
  </mergeCells>
  <conditionalFormatting sqref="A13:B13 A11:B11">
    <cfRule type="cellIs" priority="30" dxfId="2" operator="equal" stopIfTrue="1">
      <formula>0</formula>
    </cfRule>
  </conditionalFormatting>
  <conditionalFormatting sqref="O11:P11">
    <cfRule type="cellIs" priority="29" dxfId="2" operator="equal" stopIfTrue="1">
      <formula>0</formula>
    </cfRule>
  </conditionalFormatting>
  <conditionalFormatting sqref="A15:B15">
    <cfRule type="cellIs" priority="28" dxfId="2" operator="equal" stopIfTrue="1">
      <formula>0</formula>
    </cfRule>
  </conditionalFormatting>
  <conditionalFormatting sqref="O13:P13">
    <cfRule type="cellIs" priority="27" dxfId="2" operator="equal" stopIfTrue="1">
      <formula>0</formula>
    </cfRule>
  </conditionalFormatting>
  <conditionalFormatting sqref="O15:P15">
    <cfRule type="cellIs" priority="26" dxfId="2" operator="equal" stopIfTrue="1">
      <formula>0</formula>
    </cfRule>
  </conditionalFormatting>
  <conditionalFormatting sqref="A20:B20 A18:B18">
    <cfRule type="cellIs" priority="25" dxfId="2" operator="equal" stopIfTrue="1">
      <formula>0</formula>
    </cfRule>
  </conditionalFormatting>
  <conditionalFormatting sqref="A22:B22">
    <cfRule type="cellIs" priority="24" dxfId="2" operator="equal" stopIfTrue="1">
      <formula>0</formula>
    </cfRule>
  </conditionalFormatting>
  <conditionalFormatting sqref="O18:P18">
    <cfRule type="cellIs" priority="23" dxfId="2" operator="equal" stopIfTrue="1">
      <formula>0</formula>
    </cfRule>
  </conditionalFormatting>
  <conditionalFormatting sqref="O20:P20">
    <cfRule type="cellIs" priority="22" dxfId="2" operator="equal" stopIfTrue="1">
      <formula>0</formula>
    </cfRule>
  </conditionalFormatting>
  <conditionalFormatting sqref="O22:P22">
    <cfRule type="cellIs" priority="21" dxfId="2" operator="equal" stopIfTrue="1">
      <formula>0</formula>
    </cfRule>
  </conditionalFormatting>
  <conditionalFormatting sqref="O25:P25">
    <cfRule type="cellIs" priority="20" dxfId="2" operator="equal" stopIfTrue="1">
      <formula>0</formula>
    </cfRule>
  </conditionalFormatting>
  <conditionalFormatting sqref="O27:P27">
    <cfRule type="cellIs" priority="19" dxfId="2" operator="equal" stopIfTrue="1">
      <formula>0</formula>
    </cfRule>
  </conditionalFormatting>
  <conditionalFormatting sqref="O29:P29">
    <cfRule type="cellIs" priority="18" dxfId="2" operator="equal" stopIfTrue="1">
      <formula>0</formula>
    </cfRule>
  </conditionalFormatting>
  <conditionalFormatting sqref="O32:P32">
    <cfRule type="cellIs" priority="17" dxfId="2" operator="equal" stopIfTrue="1">
      <formula>0</formula>
    </cfRule>
  </conditionalFormatting>
  <conditionalFormatting sqref="O34:P34">
    <cfRule type="cellIs" priority="16" dxfId="2" operator="equal" stopIfTrue="1">
      <formula>0</formula>
    </cfRule>
  </conditionalFormatting>
  <conditionalFormatting sqref="O36:P36">
    <cfRule type="cellIs" priority="15" dxfId="2" operator="equal" stopIfTrue="1">
      <formula>0</formula>
    </cfRule>
  </conditionalFormatting>
  <conditionalFormatting sqref="O39:P39">
    <cfRule type="cellIs" priority="14" dxfId="2" operator="equal" stopIfTrue="1">
      <formula>0</formula>
    </cfRule>
  </conditionalFormatting>
  <conditionalFormatting sqref="O41:P41">
    <cfRule type="cellIs" priority="13" dxfId="2" operator="equal" stopIfTrue="1">
      <formula>0</formula>
    </cfRule>
  </conditionalFormatting>
  <conditionalFormatting sqref="O43:P43">
    <cfRule type="cellIs" priority="12" dxfId="2" operator="equal" stopIfTrue="1">
      <formula>0</formula>
    </cfRule>
  </conditionalFormatting>
  <conditionalFormatting sqref="O46:P46">
    <cfRule type="cellIs" priority="11" dxfId="2" operator="equal" stopIfTrue="1">
      <formula>0</formula>
    </cfRule>
  </conditionalFormatting>
  <conditionalFormatting sqref="O48:P48">
    <cfRule type="cellIs" priority="10" dxfId="2" operator="equal" stopIfTrue="1">
      <formula>0</formula>
    </cfRule>
  </conditionalFormatting>
  <conditionalFormatting sqref="O50:P50">
    <cfRule type="cellIs" priority="9" dxfId="2" operator="equal" stopIfTrue="1">
      <formula>0</formula>
    </cfRule>
  </conditionalFormatting>
  <conditionalFormatting sqref="A27:B27 A25:B25">
    <cfRule type="cellIs" priority="8" dxfId="2" operator="equal" stopIfTrue="1">
      <formula>0</formula>
    </cfRule>
  </conditionalFormatting>
  <conditionalFormatting sqref="A29:B29">
    <cfRule type="cellIs" priority="7" dxfId="2" operator="equal" stopIfTrue="1">
      <formula>0</formula>
    </cfRule>
  </conditionalFormatting>
  <conditionalFormatting sqref="A34:B34 A32:B32">
    <cfRule type="cellIs" priority="6" dxfId="2" operator="equal" stopIfTrue="1">
      <formula>0</formula>
    </cfRule>
  </conditionalFormatting>
  <conditionalFormatting sqref="A36:B36">
    <cfRule type="cellIs" priority="5" dxfId="2" operator="equal" stopIfTrue="1">
      <formula>0</formula>
    </cfRule>
  </conditionalFormatting>
  <conditionalFormatting sqref="A41:B41 A39:B39">
    <cfRule type="cellIs" priority="4" dxfId="2" operator="equal" stopIfTrue="1">
      <formula>0</formula>
    </cfRule>
  </conditionalFormatting>
  <conditionalFormatting sqref="A43:B43">
    <cfRule type="cellIs" priority="3" dxfId="2" operator="equal" stopIfTrue="1">
      <formula>0</formula>
    </cfRule>
  </conditionalFormatting>
  <conditionalFormatting sqref="A48:B48 A46:B46">
    <cfRule type="cellIs" priority="2" dxfId="2" operator="equal" stopIfTrue="1">
      <formula>0</formula>
    </cfRule>
  </conditionalFormatting>
  <conditionalFormatting sqref="A50:B50">
    <cfRule type="cellIs" priority="1" dxfId="2" operator="equal" stopIfTrue="1">
      <formula>0</formula>
    </cfRule>
  </conditionalFormatting>
  <dataValidations count="1">
    <dataValidation showInputMessage="1" showErrorMessage="1" sqref="F9:M9 T9:AA9"/>
  </dataValidations>
  <printOptions horizontalCentered="1" verticalCentered="1"/>
  <pageMargins left="0" right="0" top="0.1968503937007874" bottom="0" header="0.5118110236220472" footer="0.4724409448818898"/>
  <pageSetup fitToHeight="1" fitToWidth="1" horizontalDpi="600" verticalDpi="600" orientation="portrait" paperSize="9" scale="9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4"/>
  <sheetViews>
    <sheetView showGridLines="0" showRowColHeaders="0" zoomScale="115" zoomScaleNormal="115" zoomScaleSheetLayoutView="100" workbookViewId="0" topLeftCell="A1">
      <selection activeCell="R15" sqref="R15"/>
    </sheetView>
  </sheetViews>
  <sheetFormatPr defaultColWidth="9.140625" defaultRowHeight="12.75"/>
  <cols>
    <col min="1" max="1" width="7.140625" style="3" customWidth="1"/>
    <col min="2" max="2" width="4.140625" style="3" customWidth="1"/>
    <col min="3" max="3" width="1.8515625" style="3" customWidth="1"/>
    <col min="4" max="4" width="6.421875" style="3" customWidth="1"/>
    <col min="5" max="5" width="3.8515625" style="3" customWidth="1"/>
    <col min="6" max="7" width="4.421875" style="3" customWidth="1"/>
    <col min="8" max="8" width="4.8515625" style="3" customWidth="1"/>
    <col min="9" max="9" width="2.421875" style="3" customWidth="1"/>
    <col min="10" max="10" width="2.28125" style="3" customWidth="1"/>
    <col min="11" max="11" width="4.8515625" style="3" customWidth="1"/>
    <col min="12" max="12" width="0.9921875" style="3" customWidth="1"/>
    <col min="13" max="13" width="7.140625" style="3" customWidth="1"/>
    <col min="14" max="14" width="4.140625" style="3" customWidth="1"/>
    <col min="15" max="15" width="1.8515625" style="3" customWidth="1"/>
    <col min="16" max="16" width="6.421875" style="3" customWidth="1"/>
    <col min="17" max="17" width="3.8515625" style="3" customWidth="1"/>
    <col min="18" max="19" width="4.421875" style="3" customWidth="1"/>
    <col min="20" max="20" width="4.8515625" style="3" customWidth="1"/>
    <col min="21" max="21" width="2.421875" style="3" customWidth="1"/>
    <col min="22" max="22" width="2.28125" style="3" customWidth="1"/>
    <col min="23" max="23" width="4.8515625" style="3" customWidth="1"/>
    <col min="24" max="16384" width="9.140625" style="3" customWidth="1"/>
  </cols>
  <sheetData>
    <row r="1" spans="1:24" s="380" customFormat="1" ht="13.5">
      <c r="A1" s="374" t="s">
        <v>39</v>
      </c>
      <c r="B1" s="374"/>
      <c r="C1" s="375"/>
      <c r="D1" s="376"/>
      <c r="E1" s="376"/>
      <c r="F1" s="376"/>
      <c r="G1" s="376"/>
      <c r="H1" s="376"/>
      <c r="I1" s="376"/>
      <c r="J1" s="377"/>
      <c r="K1" s="3" t="s">
        <v>40</v>
      </c>
      <c r="L1" s="375"/>
      <c r="M1" s="376"/>
      <c r="N1" s="376"/>
      <c r="O1" s="376"/>
      <c r="P1" s="376"/>
      <c r="Q1" s="377"/>
      <c r="R1" s="386" t="s">
        <v>41</v>
      </c>
      <c r="S1" s="386"/>
      <c r="T1" s="386"/>
      <c r="U1" s="386"/>
      <c r="V1" s="386"/>
      <c r="W1" s="386"/>
      <c r="X1" s="380" t="s">
        <v>3059</v>
      </c>
    </row>
    <row r="2" spans="1:23" s="380" customFormat="1" ht="13.5">
      <c r="A2" s="374" t="s">
        <v>42</v>
      </c>
      <c r="B2" s="374"/>
      <c r="C2" s="375"/>
      <c r="D2" s="376"/>
      <c r="E2" s="376"/>
      <c r="F2" s="376"/>
      <c r="G2" s="376"/>
      <c r="H2" s="376"/>
      <c r="I2" s="376"/>
      <c r="J2" s="377"/>
      <c r="K2" s="3" t="s">
        <v>40</v>
      </c>
      <c r="L2" s="375"/>
      <c r="M2" s="376"/>
      <c r="N2" s="376"/>
      <c r="O2" s="376"/>
      <c r="P2" s="376"/>
      <c r="Q2" s="377"/>
      <c r="R2" s="386"/>
      <c r="S2" s="386"/>
      <c r="T2" s="386"/>
      <c r="U2" s="386"/>
      <c r="V2" s="386"/>
      <c r="W2" s="386"/>
    </row>
    <row r="3" spans="1:23" s="380" customFormat="1" ht="12.75">
      <c r="A3" s="381" t="s">
        <v>43</v>
      </c>
      <c r="B3" s="381"/>
      <c r="C3" s="382"/>
      <c r="D3" s="383"/>
      <c r="E3" s="383"/>
      <c r="F3" s="383"/>
      <c r="G3" s="383"/>
      <c r="H3" s="383"/>
      <c r="I3" s="383"/>
      <c r="J3" s="384"/>
      <c r="K3" s="385"/>
      <c r="L3" s="386"/>
      <c r="M3" s="386"/>
      <c r="N3" s="386"/>
      <c r="O3" s="386"/>
      <c r="P3" s="386"/>
      <c r="Q3" s="386"/>
      <c r="R3" s="386"/>
      <c r="S3" s="386"/>
      <c r="T3" s="386"/>
      <c r="U3" s="386"/>
      <c r="V3" s="386"/>
      <c r="W3" s="386"/>
    </row>
    <row r="4" spans="1:23" s="380" customFormat="1" ht="12.75" customHeight="1">
      <c r="A4" s="374" t="s">
        <v>44</v>
      </c>
      <c r="B4" s="374"/>
      <c r="C4" s="373"/>
      <c r="D4" s="387"/>
      <c r="E4" s="387"/>
      <c r="F4" s="387"/>
      <c r="G4" s="387"/>
      <c r="H4" s="387"/>
      <c r="I4" s="387"/>
      <c r="J4" s="387"/>
      <c r="K4" s="4" t="s">
        <v>45</v>
      </c>
      <c r="L4" s="373"/>
      <c r="M4" s="372"/>
      <c r="N4" s="5" t="s">
        <v>46</v>
      </c>
      <c r="O4" s="378"/>
      <c r="P4" s="379"/>
      <c r="Q4" s="5" t="s">
        <v>47</v>
      </c>
      <c r="R4" s="371"/>
      <c r="S4" s="372"/>
      <c r="T4" s="386"/>
      <c r="U4" s="386"/>
      <c r="V4" s="386"/>
      <c r="W4" s="386"/>
    </row>
    <row r="5" spans="1:23" s="380" customFormat="1" ht="12.75">
      <c r="A5" s="381" t="s">
        <v>48</v>
      </c>
      <c r="B5" s="381"/>
      <c r="C5" s="373"/>
      <c r="D5" s="387"/>
      <c r="E5" s="387"/>
      <c r="F5" s="387"/>
      <c r="G5" s="387"/>
      <c r="H5" s="387"/>
      <c r="I5" s="387"/>
      <c r="J5" s="372"/>
      <c r="K5" s="391" t="s">
        <v>49</v>
      </c>
      <c r="L5" s="392"/>
      <c r="M5" s="392"/>
      <c r="N5" s="373"/>
      <c r="O5" s="387"/>
      <c r="P5" s="387"/>
      <c r="Q5" s="387"/>
      <c r="R5" s="372"/>
      <c r="S5" s="393"/>
      <c r="T5" s="386"/>
      <c r="U5" s="386"/>
      <c r="V5" s="386"/>
      <c r="W5" s="386"/>
    </row>
    <row r="6" spans="1:23" s="380" customFormat="1" ht="12.75">
      <c r="A6" s="381" t="s">
        <v>50</v>
      </c>
      <c r="B6" s="381"/>
      <c r="C6" s="397"/>
      <c r="D6" s="398"/>
      <c r="E6" s="399" t="s">
        <v>51</v>
      </c>
      <c r="F6" s="392"/>
      <c r="G6" s="395"/>
      <c r="H6" s="396"/>
      <c r="I6" s="385"/>
      <c r="J6" s="386"/>
      <c r="K6" s="386"/>
      <c r="L6" s="386"/>
      <c r="M6" s="386"/>
      <c r="N6" s="386"/>
      <c r="O6" s="386"/>
      <c r="P6" s="386"/>
      <c r="Q6" s="386"/>
      <c r="R6" s="386"/>
      <c r="S6" s="394"/>
      <c r="T6" s="394"/>
      <c r="U6" s="394"/>
      <c r="V6" s="394"/>
      <c r="W6" s="394"/>
    </row>
    <row r="7" spans="1:23" s="380" customFormat="1" ht="12.75" customHeight="1">
      <c r="A7" s="400" t="s">
        <v>3400</v>
      </c>
      <c r="B7" s="400"/>
      <c r="C7" s="400"/>
      <c r="D7" s="400"/>
      <c r="E7" s="373"/>
      <c r="F7" s="387"/>
      <c r="G7" s="387"/>
      <c r="H7" s="387"/>
      <c r="I7" s="387"/>
      <c r="J7" s="387"/>
      <c r="K7" s="372"/>
      <c r="L7" s="3"/>
      <c r="M7" s="374" t="s">
        <v>52</v>
      </c>
      <c r="N7" s="374"/>
      <c r="O7" s="374"/>
      <c r="P7" s="374"/>
      <c r="Q7" s="388"/>
      <c r="R7" s="389"/>
      <c r="S7" s="389"/>
      <c r="T7" s="389"/>
      <c r="U7" s="389"/>
      <c r="V7" s="389"/>
      <c r="W7" s="390"/>
    </row>
    <row r="8" spans="1:23" s="380" customFormat="1" ht="12.75" customHeight="1">
      <c r="A8" s="400" t="s">
        <v>3401</v>
      </c>
      <c r="B8" s="400"/>
      <c r="C8" s="400"/>
      <c r="D8" s="400"/>
      <c r="E8" s="373"/>
      <c r="F8" s="387"/>
      <c r="G8" s="387"/>
      <c r="H8" s="387"/>
      <c r="I8" s="387"/>
      <c r="J8" s="387"/>
      <c r="K8" s="372"/>
      <c r="L8" s="3"/>
      <c r="M8" s="374" t="s">
        <v>53</v>
      </c>
      <c r="N8" s="374"/>
      <c r="O8" s="374"/>
      <c r="P8" s="374"/>
      <c r="Q8" s="375"/>
      <c r="R8" s="376"/>
      <c r="S8" s="376"/>
      <c r="T8" s="376"/>
      <c r="U8" s="376"/>
      <c r="V8" s="376"/>
      <c r="W8" s="377"/>
    </row>
    <row r="9" spans="1:23" s="380" customFormat="1" ht="12.75" customHeight="1">
      <c r="A9" s="401"/>
      <c r="B9" s="401"/>
      <c r="C9" s="401"/>
      <c r="D9" s="401"/>
      <c r="E9" s="401"/>
      <c r="F9" s="401"/>
      <c r="G9" s="401"/>
      <c r="H9" s="401"/>
      <c r="I9" s="401"/>
      <c r="J9" s="401"/>
      <c r="K9" s="401"/>
      <c r="L9" s="401"/>
      <c r="M9" s="374" t="s">
        <v>53</v>
      </c>
      <c r="N9" s="374"/>
      <c r="O9" s="374"/>
      <c r="P9" s="374"/>
      <c r="Q9" s="373"/>
      <c r="R9" s="387"/>
      <c r="S9" s="387"/>
      <c r="T9" s="387"/>
      <c r="U9" s="387"/>
      <c r="V9" s="387"/>
      <c r="W9" s="372"/>
    </row>
    <row r="10" spans="1:23" s="380" customFormat="1" ht="13.5" thickBot="1">
      <c r="A10" s="401"/>
      <c r="B10" s="401"/>
      <c r="C10" s="401"/>
      <c r="D10" s="401"/>
      <c r="E10" s="401"/>
      <c r="F10" s="401"/>
      <c r="G10" s="401"/>
      <c r="H10" s="401"/>
      <c r="I10" s="401"/>
      <c r="J10" s="401"/>
      <c r="K10" s="401"/>
      <c r="L10" s="401"/>
      <c r="M10" s="402" t="s">
        <v>54</v>
      </c>
      <c r="N10" s="402"/>
      <c r="O10" s="402"/>
      <c r="P10" s="402"/>
      <c r="Q10" s="403"/>
      <c r="R10" s="387"/>
      <c r="S10" s="387"/>
      <c r="T10" s="387"/>
      <c r="U10" s="387"/>
      <c r="V10" s="387"/>
      <c r="W10" s="372"/>
    </row>
    <row r="11" spans="1:23" s="380" customFormat="1" ht="12" customHeight="1" thickBot="1">
      <c r="A11" s="404" t="s">
        <v>14</v>
      </c>
      <c r="B11" s="405"/>
      <c r="C11" s="405"/>
      <c r="D11" s="406"/>
      <c r="E11" s="407" t="s">
        <v>15</v>
      </c>
      <c r="F11" s="408"/>
      <c r="G11" s="408"/>
      <c r="H11" s="408"/>
      <c r="I11" s="408"/>
      <c r="J11" s="408"/>
      <c r="K11" s="409"/>
      <c r="L11" s="3"/>
      <c r="M11" s="404" t="s">
        <v>14</v>
      </c>
      <c r="N11" s="405"/>
      <c r="O11" s="405"/>
      <c r="P11" s="406"/>
      <c r="Q11" s="407" t="s">
        <v>16</v>
      </c>
      <c r="R11" s="408"/>
      <c r="S11" s="408"/>
      <c r="T11" s="408"/>
      <c r="U11" s="408"/>
      <c r="V11" s="408"/>
      <c r="W11" s="409"/>
    </row>
    <row r="12" spans="1:23" s="380" customFormat="1" ht="10.5" customHeight="1">
      <c r="A12" s="410" t="s">
        <v>17</v>
      </c>
      <c r="B12" s="411"/>
      <c r="C12" s="411"/>
      <c r="D12" s="412"/>
      <c r="E12" s="413">
        <f>CONCATENATE(C1)</f>
      </c>
      <c r="F12" s="413"/>
      <c r="G12" s="413"/>
      <c r="H12" s="413"/>
      <c r="I12" s="413"/>
      <c r="J12" s="413"/>
      <c r="K12" s="414"/>
      <c r="L12" s="3"/>
      <c r="M12" s="410" t="s">
        <v>17</v>
      </c>
      <c r="N12" s="411"/>
      <c r="O12" s="411"/>
      <c r="P12" s="412"/>
      <c r="Q12" s="413">
        <f>CONCATENATE(C2)</f>
      </c>
      <c r="R12" s="413"/>
      <c r="S12" s="413"/>
      <c r="T12" s="413"/>
      <c r="U12" s="413"/>
      <c r="V12" s="413"/>
      <c r="W12" s="414"/>
    </row>
    <row r="13" spans="1:23" s="380" customFormat="1" ht="12" customHeight="1" thickBot="1">
      <c r="A13" s="6" t="s">
        <v>89</v>
      </c>
      <c r="B13" s="415" t="s">
        <v>18</v>
      </c>
      <c r="C13" s="416"/>
      <c r="D13" s="7" t="s">
        <v>19</v>
      </c>
      <c r="E13" s="8" t="s">
        <v>55</v>
      </c>
      <c r="F13" s="417">
        <f>CONCATENATE(L1)</f>
      </c>
      <c r="G13" s="417"/>
      <c r="H13" s="417"/>
      <c r="I13" s="417"/>
      <c r="J13" s="417"/>
      <c r="K13" s="418"/>
      <c r="L13" s="3"/>
      <c r="M13" s="6" t="s">
        <v>89</v>
      </c>
      <c r="N13" s="415" t="s">
        <v>18</v>
      </c>
      <c r="O13" s="416"/>
      <c r="P13" s="7" t="s">
        <v>19</v>
      </c>
      <c r="Q13" s="8" t="s">
        <v>55</v>
      </c>
      <c r="R13" s="417">
        <f>CONCATENATE(L2)</f>
      </c>
      <c r="S13" s="417"/>
      <c r="T13" s="417"/>
      <c r="U13" s="417"/>
      <c r="V13" s="417"/>
      <c r="W13" s="418"/>
    </row>
    <row r="14" spans="1:23" s="380" customFormat="1" ht="12" customHeight="1" thickBot="1">
      <c r="A14" s="419">
        <f>IF(A15&gt;0,VLOOKUP(radni!A15,EKIPNI!$AD$119:$AE$4083,2,FALSE),CONCATENATE(""))</f>
      </c>
      <c r="B14" s="420"/>
      <c r="C14" s="420"/>
      <c r="D14" s="421"/>
      <c r="E14" s="9" t="s">
        <v>21</v>
      </c>
      <c r="F14" s="10" t="s">
        <v>22</v>
      </c>
      <c r="G14" s="10" t="s">
        <v>23</v>
      </c>
      <c r="H14" s="10" t="s">
        <v>24</v>
      </c>
      <c r="I14" s="422" t="s">
        <v>25</v>
      </c>
      <c r="J14" s="423"/>
      <c r="K14" s="11" t="s">
        <v>26</v>
      </c>
      <c r="L14" s="3"/>
      <c r="M14" s="419">
        <f>IF(M15&gt;0,VLOOKUP(radni!M15,EKIPNI!$AD$119:$AE$4083,2,FALSE),CONCATENATE(""))</f>
      </c>
      <c r="N14" s="420"/>
      <c r="O14" s="420"/>
      <c r="P14" s="421"/>
      <c r="Q14" s="9" t="s">
        <v>21</v>
      </c>
      <c r="R14" s="10" t="s">
        <v>22</v>
      </c>
      <c r="S14" s="10" t="s">
        <v>23</v>
      </c>
      <c r="T14" s="10" t="s">
        <v>24</v>
      </c>
      <c r="U14" s="422" t="s">
        <v>25</v>
      </c>
      <c r="V14" s="423"/>
      <c r="W14" s="11" t="s">
        <v>26</v>
      </c>
    </row>
    <row r="15" spans="1:23" s="380" customFormat="1" ht="12" customHeight="1" thickBot="1">
      <c r="A15" s="213"/>
      <c r="B15" s="424"/>
      <c r="C15" s="425"/>
      <c r="D15" s="12"/>
      <c r="E15" s="13"/>
      <c r="F15" s="13"/>
      <c r="G15" s="14">
        <f>SUM(H15-F15)</f>
        <v>0</v>
      </c>
      <c r="H15" s="15"/>
      <c r="I15" s="426">
        <f>IF(G15&gt;0,SUM(IF(H15&gt;T15,1,0)+IF(H15=T15,0.5,0)),0)</f>
        <v>0</v>
      </c>
      <c r="J15" s="426"/>
      <c r="K15" s="427">
        <f>IF(G18&gt;0,SUM((0.5*AND(I19=U19,H19=T19))+AND(U19&lt;I19)+IF(U19=I19,IF(T19&lt;H19,1,0),0)),0)</f>
        <v>0</v>
      </c>
      <c r="L15" s="3"/>
      <c r="M15" s="213"/>
      <c r="N15" s="424"/>
      <c r="O15" s="425"/>
      <c r="P15" s="12"/>
      <c r="Q15" s="16"/>
      <c r="R15" s="16"/>
      <c r="S15" s="14">
        <f>SUM(T15-R15)</f>
        <v>0</v>
      </c>
      <c r="T15" s="16"/>
      <c r="U15" s="426">
        <f>IF(S15&gt;0,SUM(IF(T15&gt;H15,1,0)+IF(T15=H15,0.5,0)),0)</f>
        <v>0</v>
      </c>
      <c r="V15" s="426"/>
      <c r="W15" s="434">
        <f>IF(S18&gt;0,SUM((0.5*AND(I19=U19,H19=T19))+AND(U19&gt;I19)+IF(U19=I19,IF(T19&gt;H19,1,0),0)),0)</f>
        <v>0</v>
      </c>
    </row>
    <row r="16" spans="1:23" s="380" customFormat="1" ht="12" customHeight="1">
      <c r="A16" s="419">
        <f>IF(A17&gt;0,VLOOKUP(radni!A17,EKIPNI!$AD$119:$AE$4083,2,FALSE),CONCATENATE(""))</f>
      </c>
      <c r="B16" s="420"/>
      <c r="C16" s="420"/>
      <c r="D16" s="421"/>
      <c r="E16" s="17"/>
      <c r="F16" s="17"/>
      <c r="G16" s="14">
        <f>SUM(H16-F16)</f>
        <v>0</v>
      </c>
      <c r="H16" s="18"/>
      <c r="I16" s="435">
        <f>IF(G16&gt;0,SUM(IF(H16&gt;T16,1,0)+IF(H16=T16,0.5,0)),0)</f>
        <v>0</v>
      </c>
      <c r="J16" s="435"/>
      <c r="K16" s="427"/>
      <c r="L16" s="3"/>
      <c r="M16" s="419">
        <f>IF(M17&gt;0,VLOOKUP(radni!M17,EKIPNI!$AD$119:$AE$4083,2,FALSE),CONCATENATE(""))</f>
      </c>
      <c r="N16" s="420"/>
      <c r="O16" s="420"/>
      <c r="P16" s="421"/>
      <c r="Q16" s="19"/>
      <c r="R16" s="19"/>
      <c r="S16" s="14">
        <f>SUM(T16-R16)</f>
        <v>0</v>
      </c>
      <c r="T16" s="19"/>
      <c r="U16" s="435">
        <f>IF(S16&gt;0,SUM(IF(T16&gt;H16,1,0)+IF(T16=H16,0.5,0)),0)</f>
        <v>0</v>
      </c>
      <c r="V16" s="435"/>
      <c r="W16" s="427"/>
    </row>
    <row r="17" spans="1:23" s="380" customFormat="1" ht="12" customHeight="1" thickBot="1">
      <c r="A17" s="213"/>
      <c r="B17" s="429"/>
      <c r="C17" s="430"/>
      <c r="D17" s="20"/>
      <c r="E17" s="17"/>
      <c r="F17" s="17"/>
      <c r="G17" s="14">
        <f>SUM(H17-F17)</f>
        <v>0</v>
      </c>
      <c r="H17" s="18"/>
      <c r="I17" s="435">
        <f>IF(G17&gt;0,SUM(IF(H17&gt;T17,1,0)+IF(H17=T17,0.5,0)),0)</f>
        <v>0</v>
      </c>
      <c r="J17" s="435"/>
      <c r="K17" s="427"/>
      <c r="L17" s="3"/>
      <c r="M17" s="213"/>
      <c r="N17" s="429"/>
      <c r="O17" s="430"/>
      <c r="P17" s="20"/>
      <c r="Q17" s="19"/>
      <c r="R17" s="19"/>
      <c r="S17" s="14">
        <f>SUM(T17-R17)</f>
        <v>0</v>
      </c>
      <c r="T17" s="19"/>
      <c r="U17" s="436">
        <f>IF(S17&gt;0,SUM(IF(T17&gt;H17,1,0)+IF(T17=H17,0.5,0)),0)</f>
        <v>0</v>
      </c>
      <c r="V17" s="437"/>
      <c r="W17" s="427"/>
    </row>
    <row r="18" spans="1:23" s="380" customFormat="1" ht="12" customHeight="1" thickBot="1">
      <c r="A18" s="419">
        <f>IF(A19&gt;0,VLOOKUP(radni!A19,EKIPNI!$AD$119:$AE$4083,2,FALSE),CONCATENATE(""))</f>
      </c>
      <c r="B18" s="420"/>
      <c r="C18" s="420"/>
      <c r="D18" s="421"/>
      <c r="E18" s="21"/>
      <c r="F18" s="21"/>
      <c r="G18" s="22">
        <f>SUM(H18-F18)</f>
        <v>0</v>
      </c>
      <c r="H18" s="23"/>
      <c r="I18" s="433">
        <f>IF(G18&gt;0,SUM(IF(H18&gt;T18,1,0)+IF(H18=T18,0.5,0)),0)</f>
        <v>0</v>
      </c>
      <c r="J18" s="433"/>
      <c r="K18" s="427"/>
      <c r="L18" s="3"/>
      <c r="M18" s="419">
        <f>IF(M19&gt;0,VLOOKUP(radni!M19,EKIPNI!$AD$119:$AE$4083,2,FALSE),CONCATENATE(""))</f>
      </c>
      <c r="N18" s="420"/>
      <c r="O18" s="420"/>
      <c r="P18" s="421"/>
      <c r="Q18" s="24"/>
      <c r="R18" s="24"/>
      <c r="S18" s="14">
        <f>SUM(T18-R18)</f>
        <v>0</v>
      </c>
      <c r="T18" s="24"/>
      <c r="U18" s="433">
        <f>IF(S18&gt;0,SUM(IF(T18&gt;H18,1,0)+IF(T18=H18,0.5,0)),0)</f>
        <v>0</v>
      </c>
      <c r="V18" s="433"/>
      <c r="W18" s="427"/>
    </row>
    <row r="19" spans="1:23" s="380" customFormat="1" ht="12" customHeight="1" thickBot="1">
      <c r="A19" s="213"/>
      <c r="B19" s="429"/>
      <c r="C19" s="430"/>
      <c r="D19" s="20"/>
      <c r="E19" s="25">
        <f>SUM(E15:E18)</f>
        <v>0</v>
      </c>
      <c r="F19" s="26">
        <f>SUM(F15:F18)</f>
        <v>0</v>
      </c>
      <c r="G19" s="26">
        <f>SUM(G15:G18)</f>
        <v>0</v>
      </c>
      <c r="H19" s="26">
        <f>SUM(H15:H18)</f>
        <v>0</v>
      </c>
      <c r="I19" s="431">
        <f>SUM(I15:J18)</f>
        <v>0</v>
      </c>
      <c r="J19" s="432"/>
      <c r="K19" s="428"/>
      <c r="L19" s="3"/>
      <c r="M19" s="213"/>
      <c r="N19" s="429"/>
      <c r="O19" s="430"/>
      <c r="P19" s="20"/>
      <c r="Q19" s="26">
        <f>SUM(Q15:Q18)</f>
        <v>0</v>
      </c>
      <c r="R19" s="26">
        <f>SUM(R15:R18)</f>
        <v>0</v>
      </c>
      <c r="S19" s="26">
        <f>SUM(S15:S18)</f>
        <v>0</v>
      </c>
      <c r="T19" s="26">
        <f>SUM(T15:T18)</f>
        <v>0</v>
      </c>
      <c r="U19" s="438">
        <f>SUM(U15:V18)</f>
        <v>0</v>
      </c>
      <c r="V19" s="439"/>
      <c r="W19" s="428"/>
    </row>
    <row r="20" spans="1:23" s="380" customFormat="1" ht="4.5" customHeight="1" thickBot="1">
      <c r="A20" s="440"/>
      <c r="B20" s="440"/>
      <c r="C20" s="440"/>
      <c r="D20" s="440"/>
      <c r="E20" s="440"/>
      <c r="F20" s="440"/>
      <c r="G20" s="440"/>
      <c r="H20" s="440"/>
      <c r="I20" s="440"/>
      <c r="J20" s="440"/>
      <c r="K20" s="440"/>
      <c r="L20" s="3"/>
      <c r="M20" s="441"/>
      <c r="N20" s="441"/>
      <c r="O20" s="441"/>
      <c r="P20" s="441"/>
      <c r="Q20" s="441"/>
      <c r="R20" s="441"/>
      <c r="S20" s="441"/>
      <c r="T20" s="441"/>
      <c r="U20" s="441"/>
      <c r="V20" s="441"/>
      <c r="W20" s="441"/>
    </row>
    <row r="21" spans="1:23" s="380" customFormat="1" ht="12" customHeight="1" thickBot="1">
      <c r="A21" s="442">
        <f>IF(A22&gt;0,VLOOKUP(radni!A22,EKIPNI!$AD$119:$AE$4083,2,FALSE),CONCATENATE(""))</f>
      </c>
      <c r="B21" s="443"/>
      <c r="C21" s="443"/>
      <c r="D21" s="444"/>
      <c r="E21" s="9" t="s">
        <v>21</v>
      </c>
      <c r="F21" s="10" t="s">
        <v>22</v>
      </c>
      <c r="G21" s="10" t="s">
        <v>23</v>
      </c>
      <c r="H21" s="10" t="s">
        <v>24</v>
      </c>
      <c r="I21" s="422" t="s">
        <v>25</v>
      </c>
      <c r="J21" s="423"/>
      <c r="K21" s="11" t="s">
        <v>26</v>
      </c>
      <c r="L21" s="3"/>
      <c r="M21" s="442">
        <f>IF(M22&gt;0,VLOOKUP(radni!M22,EKIPNI!$AD$119:$AE$4083,2,FALSE),CONCATENATE(""))</f>
      </c>
      <c r="N21" s="443"/>
      <c r="O21" s="443"/>
      <c r="P21" s="444"/>
      <c r="Q21" s="9" t="s">
        <v>21</v>
      </c>
      <c r="R21" s="10" t="s">
        <v>22</v>
      </c>
      <c r="S21" s="10" t="s">
        <v>23</v>
      </c>
      <c r="T21" s="10" t="s">
        <v>24</v>
      </c>
      <c r="U21" s="422" t="s">
        <v>25</v>
      </c>
      <c r="V21" s="423"/>
      <c r="W21" s="11" t="s">
        <v>26</v>
      </c>
    </row>
    <row r="22" spans="1:23" s="380" customFormat="1" ht="12" customHeight="1" thickBot="1">
      <c r="A22" s="263"/>
      <c r="B22" s="445"/>
      <c r="C22" s="446"/>
      <c r="D22" s="264"/>
      <c r="E22" s="13"/>
      <c r="F22" s="13"/>
      <c r="G22" s="14">
        <f>SUM(H22-F22)</f>
        <v>0</v>
      </c>
      <c r="H22" s="13"/>
      <c r="I22" s="426">
        <f>IF(G22&gt;0,SUM(IF(H22&gt;T22,1,0)+IF(H22=T22,0.5,0)),0)</f>
        <v>0</v>
      </c>
      <c r="J22" s="426"/>
      <c r="K22" s="427">
        <f>IF(G25&gt;0,SUM((0.5*AND(I26=U26,H26=T26))+AND(U26&lt;I26)+IF(U26=I26,IF(T26&lt;H26,1,0),0)),0)</f>
        <v>0</v>
      </c>
      <c r="L22" s="3"/>
      <c r="M22" s="263"/>
      <c r="N22" s="445"/>
      <c r="O22" s="446"/>
      <c r="P22" s="264"/>
      <c r="Q22" s="16"/>
      <c r="R22" s="16"/>
      <c r="S22" s="14">
        <f>SUM(T22-R22)</f>
        <v>0</v>
      </c>
      <c r="T22" s="16"/>
      <c r="U22" s="426">
        <f>IF(S22&gt;0,SUM(IF(T22&gt;H22,1,0)+IF(T22=H22,0.5,0)),0)</f>
        <v>0</v>
      </c>
      <c r="V22" s="426"/>
      <c r="W22" s="434">
        <f>IF(S25&gt;0,SUM((0.5*AND(I26=U26,H26=T26))+AND(U26&gt;I26)+IF(U26=I26,IF(T26&gt;H26,1,0),0)),0)</f>
        <v>0</v>
      </c>
    </row>
    <row r="23" spans="1:23" s="380" customFormat="1" ht="12" customHeight="1">
      <c r="A23" s="442">
        <f>IF(A24&gt;0,VLOOKUP(radni!A24,EKIPNI!$AD$119:$AE$4083,2,FALSE),CONCATENATE(""))</f>
      </c>
      <c r="B23" s="443"/>
      <c r="C23" s="443"/>
      <c r="D23" s="444"/>
      <c r="E23" s="17"/>
      <c r="F23" s="17"/>
      <c r="G23" s="14">
        <f>SUM(H23-F23)</f>
        <v>0</v>
      </c>
      <c r="H23" s="17"/>
      <c r="I23" s="435">
        <f>IF(G23&gt;0,SUM(IF(H23&gt;T23,1,0)+IF(H23=T23,0.5,0)),0)</f>
        <v>0</v>
      </c>
      <c r="J23" s="435"/>
      <c r="K23" s="427"/>
      <c r="L23" s="3"/>
      <c r="M23" s="442">
        <f>IF(M24&gt;0,VLOOKUP(radni!M24,EKIPNI!$AD$119:$AE$4083,2,FALSE),CONCATENATE(""))</f>
      </c>
      <c r="N23" s="443"/>
      <c r="O23" s="443"/>
      <c r="P23" s="444"/>
      <c r="Q23" s="19"/>
      <c r="R23" s="19"/>
      <c r="S23" s="14">
        <f>SUM(T23-R23)</f>
        <v>0</v>
      </c>
      <c r="T23" s="19"/>
      <c r="U23" s="435">
        <f>IF(S23&gt;0,SUM(IF(T23&gt;H23,1,0)+IF(T23=H23,0.5,0)),0)</f>
        <v>0</v>
      </c>
      <c r="V23" s="435"/>
      <c r="W23" s="427"/>
    </row>
    <row r="24" spans="1:23" s="380" customFormat="1" ht="12" customHeight="1" thickBot="1">
      <c r="A24" s="263"/>
      <c r="B24" s="447"/>
      <c r="C24" s="448"/>
      <c r="D24" s="265"/>
      <c r="E24" s="17"/>
      <c r="F24" s="17"/>
      <c r="G24" s="14">
        <f>SUM(H24-F24)</f>
        <v>0</v>
      </c>
      <c r="H24" s="17"/>
      <c r="I24" s="435">
        <f>IF(G24&gt;0,SUM(IF(H24&gt;T24,1,0)+IF(H24=T24,0.5,0)),0)</f>
        <v>0</v>
      </c>
      <c r="J24" s="435"/>
      <c r="K24" s="427"/>
      <c r="L24" s="3"/>
      <c r="M24" s="263"/>
      <c r="N24" s="447"/>
      <c r="O24" s="448"/>
      <c r="P24" s="265"/>
      <c r="Q24" s="19"/>
      <c r="R24" s="19"/>
      <c r="S24" s="14">
        <f>SUM(T24-R24)</f>
        <v>0</v>
      </c>
      <c r="T24" s="19"/>
      <c r="U24" s="436">
        <f>IF(S24&gt;0,SUM(IF(T24&gt;H24,1,0)+IF(T24=H24,0.5,0)),0)</f>
        <v>0</v>
      </c>
      <c r="V24" s="437"/>
      <c r="W24" s="427"/>
    </row>
    <row r="25" spans="1:23" s="380" customFormat="1" ht="12" customHeight="1" thickBot="1">
      <c r="A25" s="442">
        <f>IF(A26&gt;0,VLOOKUP(radni!A26,EKIPNI!$AD$119:$AE$4083,2,FALSE),CONCATENATE(""))</f>
      </c>
      <c r="B25" s="443"/>
      <c r="C25" s="443"/>
      <c r="D25" s="444"/>
      <c r="E25" s="21"/>
      <c r="F25" s="21"/>
      <c r="G25" s="14">
        <f>SUM(H25-F25)</f>
        <v>0</v>
      </c>
      <c r="H25" s="21"/>
      <c r="I25" s="433">
        <f>IF(G25&gt;0,SUM(IF(H25&gt;T25,1,0)+IF(H25=T25,0.5,0)),0)</f>
        <v>0</v>
      </c>
      <c r="J25" s="433"/>
      <c r="K25" s="427"/>
      <c r="L25" s="3"/>
      <c r="M25" s="442">
        <f>IF(M26&gt;0,VLOOKUP(radni!M26,EKIPNI!$AD$119:$AE$4083,2,FALSE),CONCATENATE(""))</f>
      </c>
      <c r="N25" s="443"/>
      <c r="O25" s="443"/>
      <c r="P25" s="444"/>
      <c r="Q25" s="24"/>
      <c r="R25" s="24"/>
      <c r="S25" s="14">
        <f>SUM(T25-R25)</f>
        <v>0</v>
      </c>
      <c r="T25" s="24"/>
      <c r="U25" s="433">
        <f>IF(S25&gt;0,SUM(IF(T25&gt;H25,1,0)+IF(T25=H25,0.5,0)),0)</f>
        <v>0</v>
      </c>
      <c r="V25" s="433"/>
      <c r="W25" s="427"/>
    </row>
    <row r="26" spans="1:23" s="380" customFormat="1" ht="12" customHeight="1" thickBot="1">
      <c r="A26" s="263"/>
      <c r="B26" s="447"/>
      <c r="C26" s="448"/>
      <c r="D26" s="265"/>
      <c r="E26" s="25">
        <f>SUM(E22:E25)</f>
        <v>0</v>
      </c>
      <c r="F26" s="26">
        <f>SUM(F22:F25)</f>
        <v>0</v>
      </c>
      <c r="G26" s="26">
        <f>SUM(G22:G25)</f>
        <v>0</v>
      </c>
      <c r="H26" s="26">
        <f>SUM(H22:H25)</f>
        <v>0</v>
      </c>
      <c r="I26" s="431">
        <f>SUM(I22:J25)</f>
        <v>0</v>
      </c>
      <c r="J26" s="432"/>
      <c r="K26" s="428"/>
      <c r="L26" s="3"/>
      <c r="M26" s="263"/>
      <c r="N26" s="447"/>
      <c r="O26" s="448"/>
      <c r="P26" s="265"/>
      <c r="Q26" s="26">
        <f>SUM(Q22:Q25)</f>
        <v>0</v>
      </c>
      <c r="R26" s="26">
        <f>SUM(R22:R25)</f>
        <v>0</v>
      </c>
      <c r="S26" s="26">
        <f>SUM(S22:S25)</f>
        <v>0</v>
      </c>
      <c r="T26" s="26">
        <f>SUM(T22:T25)</f>
        <v>0</v>
      </c>
      <c r="U26" s="438">
        <f>SUM(U22:V25)</f>
        <v>0</v>
      </c>
      <c r="V26" s="439"/>
      <c r="W26" s="428"/>
    </row>
    <row r="27" spans="1:23" s="380" customFormat="1" ht="4.5" customHeight="1" thickBot="1">
      <c r="A27" s="440"/>
      <c r="B27" s="440"/>
      <c r="C27" s="440"/>
      <c r="D27" s="440"/>
      <c r="E27" s="440"/>
      <c r="F27" s="440"/>
      <c r="G27" s="440"/>
      <c r="H27" s="440"/>
      <c r="I27" s="440"/>
      <c r="J27" s="440"/>
      <c r="K27" s="440"/>
      <c r="L27" s="3"/>
      <c r="M27" s="441"/>
      <c r="N27" s="441"/>
      <c r="O27" s="441"/>
      <c r="P27" s="441"/>
      <c r="Q27" s="441"/>
      <c r="R27" s="441"/>
      <c r="S27" s="441"/>
      <c r="T27" s="441"/>
      <c r="U27" s="441"/>
      <c r="V27" s="441"/>
      <c r="W27" s="441"/>
    </row>
    <row r="28" spans="1:23" s="380" customFormat="1" ht="12" customHeight="1" thickBot="1">
      <c r="A28" s="442">
        <f>IF(A29&gt;0,VLOOKUP(radni!A29,EKIPNI!$AD$119:$AE$4083,2,FALSE),CONCATENATE(""))</f>
      </c>
      <c r="B28" s="443"/>
      <c r="C28" s="443"/>
      <c r="D28" s="444"/>
      <c r="E28" s="9" t="s">
        <v>21</v>
      </c>
      <c r="F28" s="10" t="s">
        <v>22</v>
      </c>
      <c r="G28" s="10" t="s">
        <v>23</v>
      </c>
      <c r="H28" s="10" t="s">
        <v>24</v>
      </c>
      <c r="I28" s="422" t="s">
        <v>25</v>
      </c>
      <c r="J28" s="423"/>
      <c r="K28" s="11" t="s">
        <v>26</v>
      </c>
      <c r="L28" s="3"/>
      <c r="M28" s="442">
        <f>IF(M29&gt;0,VLOOKUP(radni!M29,EKIPNI!$AD$119:$AE$4083,2,FALSE),CONCATENATE(""))</f>
      </c>
      <c r="N28" s="443"/>
      <c r="O28" s="443"/>
      <c r="P28" s="444"/>
      <c r="Q28" s="9" t="s">
        <v>21</v>
      </c>
      <c r="R28" s="10" t="s">
        <v>22</v>
      </c>
      <c r="S28" s="10" t="s">
        <v>23</v>
      </c>
      <c r="T28" s="10" t="s">
        <v>24</v>
      </c>
      <c r="U28" s="422" t="s">
        <v>25</v>
      </c>
      <c r="V28" s="423"/>
      <c r="W28" s="11" t="s">
        <v>26</v>
      </c>
    </row>
    <row r="29" spans="1:23" s="380" customFormat="1" ht="12" customHeight="1" thickBot="1">
      <c r="A29" s="263"/>
      <c r="B29" s="445"/>
      <c r="C29" s="446"/>
      <c r="D29" s="264"/>
      <c r="E29" s="85"/>
      <c r="F29" s="85"/>
      <c r="G29" s="14">
        <f>SUM(H29-F29)</f>
        <v>0</v>
      </c>
      <c r="H29" s="85"/>
      <c r="I29" s="426">
        <f>IF(G29&gt;0,SUM(IF(H29&gt;T29,1,0)+IF(H29=T29,0.5,0)),0)</f>
        <v>0</v>
      </c>
      <c r="J29" s="426"/>
      <c r="K29" s="427">
        <f>IF(G32&gt;0,SUM((0.5*AND(I33=U33,H33=T33))+AND(U33&lt;I33)+IF(U33=I33,IF(T33&lt;H33,1,0),0)),0)</f>
        <v>0</v>
      </c>
      <c r="L29" s="3"/>
      <c r="M29" s="263"/>
      <c r="N29" s="445"/>
      <c r="O29" s="446"/>
      <c r="P29" s="264"/>
      <c r="Q29" s="16"/>
      <c r="R29" s="16"/>
      <c r="S29" s="14">
        <f>SUM(T29-R29)</f>
        <v>0</v>
      </c>
      <c r="T29" s="16"/>
      <c r="U29" s="426">
        <f>IF(S29&gt;0,SUM(IF(T29&gt;H29,1,0)+IF(T29=H29,0.5,0)),0)</f>
        <v>0</v>
      </c>
      <c r="V29" s="426"/>
      <c r="W29" s="434">
        <f>IF(S32&gt;0,SUM((0.5*AND(I33=U33,H33=T33))+AND(U33&gt;I33)+IF(U33=I33,IF(T33&gt;H33,1,0),0)),0)</f>
        <v>0</v>
      </c>
    </row>
    <row r="30" spans="1:23" s="380" customFormat="1" ht="12" customHeight="1">
      <c r="A30" s="442">
        <f>IF(A31&gt;0,VLOOKUP(radni!A31,EKIPNI!$AD$119:$AE$4083,2,FALSE),CONCATENATE(""))</f>
      </c>
      <c r="B30" s="443"/>
      <c r="C30" s="443"/>
      <c r="D30" s="444"/>
      <c r="E30" s="86"/>
      <c r="F30" s="86"/>
      <c r="G30" s="14">
        <f>SUM(H30-F30)</f>
        <v>0</v>
      </c>
      <c r="H30" s="86"/>
      <c r="I30" s="435">
        <f>IF(G30&gt;0,SUM(IF(H30&gt;T30,1,0)+IF(H30=T30,0.5,0)),0)</f>
        <v>0</v>
      </c>
      <c r="J30" s="435"/>
      <c r="K30" s="427"/>
      <c r="L30" s="3"/>
      <c r="M30" s="442">
        <f>IF(M31&gt;0,VLOOKUP(radni!M31,EKIPNI!$AD$119:$AE$4083,2,FALSE),CONCATENATE(""))</f>
      </c>
      <c r="N30" s="443"/>
      <c r="O30" s="443"/>
      <c r="P30" s="444"/>
      <c r="Q30" s="19"/>
      <c r="R30" s="19"/>
      <c r="S30" s="14">
        <f>SUM(T30-R30)</f>
        <v>0</v>
      </c>
      <c r="T30" s="19"/>
      <c r="U30" s="435">
        <f>IF(S30&gt;0,SUM(IF(T30&gt;H30,1,0)+IF(T30=H30,0.5,0)),0)</f>
        <v>0</v>
      </c>
      <c r="V30" s="435"/>
      <c r="W30" s="427"/>
    </row>
    <row r="31" spans="1:23" s="380" customFormat="1" ht="12" customHeight="1" thickBot="1">
      <c r="A31" s="263"/>
      <c r="B31" s="447"/>
      <c r="C31" s="448"/>
      <c r="D31" s="265"/>
      <c r="E31" s="86"/>
      <c r="F31" s="86"/>
      <c r="G31" s="14">
        <f>SUM(H31-F31)</f>
        <v>0</v>
      </c>
      <c r="H31" s="86"/>
      <c r="I31" s="435">
        <f>IF(G31&gt;0,SUM(IF(H31&gt;T31,1,0)+IF(H31=T31,0.5,0)),0)</f>
        <v>0</v>
      </c>
      <c r="J31" s="435"/>
      <c r="K31" s="427"/>
      <c r="L31" s="3"/>
      <c r="M31" s="263"/>
      <c r="N31" s="447"/>
      <c r="O31" s="448"/>
      <c r="P31" s="265"/>
      <c r="Q31" s="19"/>
      <c r="R31" s="19"/>
      <c r="S31" s="14">
        <f>SUM(T31-R31)</f>
        <v>0</v>
      </c>
      <c r="T31" s="19"/>
      <c r="U31" s="436">
        <f>IF(S31&gt;0,SUM(IF(T31&gt;H31,1,0)+IF(T31=H31,0.5,0)),0)</f>
        <v>0</v>
      </c>
      <c r="V31" s="437"/>
      <c r="W31" s="427"/>
    </row>
    <row r="32" spans="1:23" s="380" customFormat="1" ht="12" customHeight="1" thickBot="1">
      <c r="A32" s="442">
        <f>IF(A33&gt;0,VLOOKUP(radni!A33,EKIPNI!$AD$119:$AE$4083,2,FALSE),CONCATENATE(""))</f>
      </c>
      <c r="B32" s="443"/>
      <c r="C32" s="443"/>
      <c r="D32" s="444"/>
      <c r="E32" s="87"/>
      <c r="F32" s="87"/>
      <c r="G32" s="14">
        <f>SUM(H32-F32)</f>
        <v>0</v>
      </c>
      <c r="H32" s="87"/>
      <c r="I32" s="433">
        <f>IF(G32&gt;0,SUM(IF(H32&gt;T32,1,0)+IF(H32=T32,0.5,0)),0)</f>
        <v>0</v>
      </c>
      <c r="J32" s="433"/>
      <c r="K32" s="427"/>
      <c r="L32" s="3"/>
      <c r="M32" s="442">
        <f>IF(M33&gt;0,VLOOKUP(radni!M33,EKIPNI!$AD$119:$AE$4083,2,FALSE),CONCATENATE(""))</f>
      </c>
      <c r="N32" s="443"/>
      <c r="O32" s="443"/>
      <c r="P32" s="444"/>
      <c r="Q32" s="24"/>
      <c r="R32" s="24"/>
      <c r="S32" s="14">
        <f>SUM(T32-R32)</f>
        <v>0</v>
      </c>
      <c r="T32" s="24"/>
      <c r="U32" s="433">
        <f>IF(S32&gt;0,SUM(IF(T32&gt;H32,1,0)+IF(T32=H32,0.5,0)),0)</f>
        <v>0</v>
      </c>
      <c r="V32" s="433"/>
      <c r="W32" s="427"/>
    </row>
    <row r="33" spans="1:23" s="380" customFormat="1" ht="12" customHeight="1" thickBot="1">
      <c r="A33" s="263"/>
      <c r="B33" s="447"/>
      <c r="C33" s="448"/>
      <c r="D33" s="265"/>
      <c r="E33" s="25">
        <f>SUM(E29:E32)</f>
        <v>0</v>
      </c>
      <c r="F33" s="26">
        <f>SUM(F29:F32)</f>
        <v>0</v>
      </c>
      <c r="G33" s="26">
        <f>SUM(G29:G32)</f>
        <v>0</v>
      </c>
      <c r="H33" s="26">
        <f>SUM(H29:H32)</f>
        <v>0</v>
      </c>
      <c r="I33" s="431">
        <f>SUM(I29:J32)</f>
        <v>0</v>
      </c>
      <c r="J33" s="432"/>
      <c r="K33" s="428"/>
      <c r="L33" s="3"/>
      <c r="M33" s="263"/>
      <c r="N33" s="447"/>
      <c r="O33" s="448"/>
      <c r="P33" s="265"/>
      <c r="Q33" s="26">
        <f>SUM(Q29:Q32)</f>
        <v>0</v>
      </c>
      <c r="R33" s="26">
        <f>SUM(R29:R32)</f>
        <v>0</v>
      </c>
      <c r="S33" s="26">
        <f>SUM(S29:S32)</f>
        <v>0</v>
      </c>
      <c r="T33" s="26">
        <f>SUM(T29:T32)</f>
        <v>0</v>
      </c>
      <c r="U33" s="438">
        <f>SUM(U29:V32)</f>
        <v>0</v>
      </c>
      <c r="V33" s="439"/>
      <c r="W33" s="428"/>
    </row>
    <row r="34" spans="1:23" s="380" customFormat="1" ht="4.5" customHeight="1" thickBot="1">
      <c r="A34" s="440"/>
      <c r="B34" s="440"/>
      <c r="C34" s="440"/>
      <c r="D34" s="440"/>
      <c r="E34" s="440"/>
      <c r="F34" s="440"/>
      <c r="G34" s="440"/>
      <c r="H34" s="440"/>
      <c r="I34" s="440"/>
      <c r="J34" s="440"/>
      <c r="K34" s="440"/>
      <c r="L34" s="3"/>
      <c r="M34" s="441"/>
      <c r="N34" s="441"/>
      <c r="O34" s="441"/>
      <c r="P34" s="441"/>
      <c r="Q34" s="441"/>
      <c r="R34" s="441"/>
      <c r="S34" s="441"/>
      <c r="T34" s="441"/>
      <c r="U34" s="441"/>
      <c r="V34" s="441"/>
      <c r="W34" s="441"/>
    </row>
    <row r="35" spans="1:23" s="380" customFormat="1" ht="12" customHeight="1" thickBot="1">
      <c r="A35" s="442">
        <f>IF(A36&gt;0,VLOOKUP(radni!A36,EKIPNI!$AD$119:$AE$4083,2,FALSE),CONCATENATE(""))</f>
      </c>
      <c r="B35" s="443"/>
      <c r="C35" s="443"/>
      <c r="D35" s="444"/>
      <c r="E35" s="9" t="s">
        <v>21</v>
      </c>
      <c r="F35" s="10" t="s">
        <v>22</v>
      </c>
      <c r="G35" s="10" t="s">
        <v>23</v>
      </c>
      <c r="H35" s="10" t="s">
        <v>24</v>
      </c>
      <c r="I35" s="422" t="s">
        <v>25</v>
      </c>
      <c r="J35" s="423"/>
      <c r="K35" s="11" t="s">
        <v>26</v>
      </c>
      <c r="L35" s="3"/>
      <c r="M35" s="442">
        <f>IF(M36&gt;0,VLOOKUP(radni!M36,EKIPNI!$AD$119:$AE$4083,2,FALSE),CONCATENATE(""))</f>
      </c>
      <c r="N35" s="443"/>
      <c r="O35" s="443"/>
      <c r="P35" s="444"/>
      <c r="Q35" s="9" t="s">
        <v>21</v>
      </c>
      <c r="R35" s="10" t="s">
        <v>22</v>
      </c>
      <c r="S35" s="10" t="s">
        <v>23</v>
      </c>
      <c r="T35" s="10" t="s">
        <v>24</v>
      </c>
      <c r="U35" s="422" t="s">
        <v>25</v>
      </c>
      <c r="V35" s="423"/>
      <c r="W35" s="11" t="s">
        <v>26</v>
      </c>
    </row>
    <row r="36" spans="1:23" s="380" customFormat="1" ht="12" customHeight="1" thickBot="1">
      <c r="A36" s="263"/>
      <c r="B36" s="445"/>
      <c r="C36" s="446"/>
      <c r="D36" s="264"/>
      <c r="E36" s="82"/>
      <c r="F36" s="82"/>
      <c r="G36" s="14">
        <f>SUM(H36-F36)</f>
        <v>0</v>
      </c>
      <c r="H36" s="82"/>
      <c r="I36" s="426">
        <f>IF(G36&gt;0,SUM(IF(H36&gt;T36,1,0)+IF(H36=T36,0.5,0)),0)</f>
        <v>0</v>
      </c>
      <c r="J36" s="426"/>
      <c r="K36" s="427">
        <f>IF(G39&gt;0,SUM((0.5*AND(I40=U40,H40=T40))+AND(U40&lt;I40)+IF(U40=I40,IF(T40&lt;H40,1,0),0)),0)</f>
        <v>0</v>
      </c>
      <c r="L36" s="3"/>
      <c r="M36" s="263"/>
      <c r="N36" s="445"/>
      <c r="O36" s="446"/>
      <c r="P36" s="264"/>
      <c r="Q36" s="16"/>
      <c r="R36" s="16"/>
      <c r="S36" s="14">
        <f>SUM(T36-R36)</f>
        <v>0</v>
      </c>
      <c r="T36" s="16"/>
      <c r="U36" s="426">
        <f>IF(S36&gt;0,SUM(IF(T36&gt;H36,1,0)+IF(T36=H36,0.5,0)),0)</f>
        <v>0</v>
      </c>
      <c r="V36" s="426"/>
      <c r="W36" s="434">
        <f>IF(S39&gt;0,SUM((0.5*AND(I40=U40,H40=T40))+AND(U40&gt;I40)+IF(U40=I40,IF(T40&gt;H40,1,0),0)),0)</f>
        <v>0</v>
      </c>
    </row>
    <row r="37" spans="1:23" s="380" customFormat="1" ht="12" customHeight="1">
      <c r="A37" s="442">
        <f>IF(A38&gt;0,VLOOKUP(radni!A38,EKIPNI!$AD$119:$AE$4083,2,FALSE),CONCATENATE(""))</f>
      </c>
      <c r="B37" s="443"/>
      <c r="C37" s="443"/>
      <c r="D37" s="444"/>
      <c r="E37" s="83"/>
      <c r="F37" s="83"/>
      <c r="G37" s="14">
        <f>SUM(H37-F37)</f>
        <v>0</v>
      </c>
      <c r="H37" s="83"/>
      <c r="I37" s="435">
        <f>IF(G37&gt;0,SUM(IF(H37&gt;T37,1,0)+IF(H37=T37,0.5,0)),0)</f>
        <v>0</v>
      </c>
      <c r="J37" s="435"/>
      <c r="K37" s="427"/>
      <c r="L37" s="3"/>
      <c r="M37" s="442">
        <f>IF(M38&gt;0,VLOOKUP(radni!M38,EKIPNI!$AD$119:$AE$4083,2,FALSE),CONCATENATE(""))</f>
      </c>
      <c r="N37" s="443"/>
      <c r="O37" s="443"/>
      <c r="P37" s="444"/>
      <c r="Q37" s="19"/>
      <c r="R37" s="19"/>
      <c r="S37" s="14">
        <f>SUM(T37-R37)</f>
        <v>0</v>
      </c>
      <c r="T37" s="19"/>
      <c r="U37" s="435">
        <f>IF(S37&gt;0,SUM(IF(T37&gt;H37,1,0)+IF(T37=H37,0.5,0)),0)</f>
        <v>0</v>
      </c>
      <c r="V37" s="435"/>
      <c r="W37" s="427"/>
    </row>
    <row r="38" spans="1:23" s="380" customFormat="1" ht="12" customHeight="1" thickBot="1">
      <c r="A38" s="263"/>
      <c r="B38" s="447"/>
      <c r="C38" s="448"/>
      <c r="D38" s="265"/>
      <c r="E38" s="83"/>
      <c r="F38" s="83"/>
      <c r="G38" s="14">
        <f>SUM(H38-F38)</f>
        <v>0</v>
      </c>
      <c r="H38" s="83"/>
      <c r="I38" s="435">
        <f>IF(G38&gt;0,SUM(IF(H38&gt;T38,1,0)+IF(H38=T38,0.5,0)),0)</f>
        <v>0</v>
      </c>
      <c r="J38" s="435"/>
      <c r="K38" s="427"/>
      <c r="L38" s="3"/>
      <c r="M38" s="263"/>
      <c r="N38" s="447"/>
      <c r="O38" s="448"/>
      <c r="P38" s="265"/>
      <c r="Q38" s="19"/>
      <c r="R38" s="19"/>
      <c r="S38" s="14">
        <f>SUM(T38-R38)</f>
        <v>0</v>
      </c>
      <c r="T38" s="19"/>
      <c r="U38" s="436">
        <f>IF(S38&gt;0,SUM(IF(T38&gt;H38,1,0)+IF(T38=H38,0.5,0)),0)</f>
        <v>0</v>
      </c>
      <c r="V38" s="437"/>
      <c r="W38" s="427"/>
    </row>
    <row r="39" spans="1:23" s="380" customFormat="1" ht="12" customHeight="1" thickBot="1">
      <c r="A39" s="442">
        <f>IF(A40&gt;0,VLOOKUP(radni!A40,EKIPNI!$AD$119:$AE$4083,2,FALSE),CONCATENATE(""))</f>
      </c>
      <c r="B39" s="443"/>
      <c r="C39" s="443"/>
      <c r="D39" s="444"/>
      <c r="E39" s="84"/>
      <c r="F39" s="84"/>
      <c r="G39" s="14">
        <f>SUM(H39-F39)</f>
        <v>0</v>
      </c>
      <c r="H39" s="84"/>
      <c r="I39" s="433">
        <f>IF(G39&gt;0,SUM(IF(H39&gt;T39,1,0)+IF(H39=T39,0.5,0)),0)</f>
        <v>0</v>
      </c>
      <c r="J39" s="433"/>
      <c r="K39" s="427"/>
      <c r="L39" s="3"/>
      <c r="M39" s="442">
        <f>IF(M40&gt;0,VLOOKUP(radni!M40,EKIPNI!$AD$119:$AE$4083,2,FALSE),CONCATENATE(""))</f>
      </c>
      <c r="N39" s="443"/>
      <c r="O39" s="443"/>
      <c r="P39" s="444"/>
      <c r="Q39" s="24"/>
      <c r="R39" s="24"/>
      <c r="S39" s="14">
        <f>SUM(T39-R39)</f>
        <v>0</v>
      </c>
      <c r="T39" s="24"/>
      <c r="U39" s="433">
        <f>IF(S39&gt;0,SUM(IF(T39&gt;H39,1,0)+IF(T39=H39,0.5,0)),0)</f>
        <v>0</v>
      </c>
      <c r="V39" s="433"/>
      <c r="W39" s="427"/>
    </row>
    <row r="40" spans="1:23" s="380" customFormat="1" ht="12" customHeight="1" thickBot="1">
      <c r="A40" s="263"/>
      <c r="B40" s="447"/>
      <c r="C40" s="448"/>
      <c r="D40" s="265"/>
      <c r="E40" s="25">
        <f>SUM(E36:E39)</f>
        <v>0</v>
      </c>
      <c r="F40" s="26">
        <f>SUM(F36:F39)</f>
        <v>0</v>
      </c>
      <c r="G40" s="26">
        <f>SUM(G36:G39)</f>
        <v>0</v>
      </c>
      <c r="H40" s="26">
        <f>SUM(H36:H39)</f>
        <v>0</v>
      </c>
      <c r="I40" s="431">
        <f>SUM(I36:J39)</f>
        <v>0</v>
      </c>
      <c r="J40" s="432"/>
      <c r="K40" s="428"/>
      <c r="L40" s="3"/>
      <c r="M40" s="263"/>
      <c r="N40" s="447"/>
      <c r="O40" s="448"/>
      <c r="P40" s="265"/>
      <c r="Q40" s="26">
        <f>SUM(Q36:Q39)</f>
        <v>0</v>
      </c>
      <c r="R40" s="26">
        <f>SUM(R36:R39)</f>
        <v>0</v>
      </c>
      <c r="S40" s="26">
        <f>SUM(S36:S39)</f>
        <v>0</v>
      </c>
      <c r="T40" s="26">
        <f>SUM(T36:T39)</f>
        <v>0</v>
      </c>
      <c r="U40" s="438">
        <f>SUM(U36:V39)</f>
        <v>0</v>
      </c>
      <c r="V40" s="439"/>
      <c r="W40" s="428"/>
    </row>
    <row r="41" spans="1:23" s="380" customFormat="1" ht="4.5" customHeight="1" thickBot="1">
      <c r="A41" s="440"/>
      <c r="B41" s="440"/>
      <c r="C41" s="440"/>
      <c r="D41" s="440"/>
      <c r="E41" s="440"/>
      <c r="F41" s="440"/>
      <c r="G41" s="440"/>
      <c r="H41" s="440"/>
      <c r="I41" s="440"/>
      <c r="J41" s="440"/>
      <c r="K41" s="440"/>
      <c r="L41" s="3"/>
      <c r="M41" s="441"/>
      <c r="N41" s="441"/>
      <c r="O41" s="441"/>
      <c r="P41" s="441"/>
      <c r="Q41" s="441"/>
      <c r="R41" s="441"/>
      <c r="S41" s="441"/>
      <c r="T41" s="441"/>
      <c r="U41" s="441"/>
      <c r="V41" s="441"/>
      <c r="W41" s="441"/>
    </row>
    <row r="42" spans="1:23" s="380" customFormat="1" ht="12" customHeight="1" thickBot="1">
      <c r="A42" s="442">
        <f>IF(A43&gt;0,VLOOKUP(radni!A43,EKIPNI!$AD$119:$AE$4083,2,FALSE),CONCATENATE(""))</f>
      </c>
      <c r="B42" s="443"/>
      <c r="C42" s="443"/>
      <c r="D42" s="444"/>
      <c r="E42" s="9" t="s">
        <v>21</v>
      </c>
      <c r="F42" s="10" t="s">
        <v>22</v>
      </c>
      <c r="G42" s="10" t="s">
        <v>23</v>
      </c>
      <c r="H42" s="10" t="s">
        <v>24</v>
      </c>
      <c r="I42" s="422" t="s">
        <v>25</v>
      </c>
      <c r="J42" s="423"/>
      <c r="K42" s="11" t="s">
        <v>26</v>
      </c>
      <c r="L42" s="3"/>
      <c r="M42" s="442">
        <f>IF(M43&gt;0,VLOOKUP(radni!M43,EKIPNI!$AD$119:$AE$4083,2,FALSE),CONCATENATE(""))</f>
      </c>
      <c r="N42" s="443"/>
      <c r="O42" s="443"/>
      <c r="P42" s="444"/>
      <c r="Q42" s="9" t="s">
        <v>21</v>
      </c>
      <c r="R42" s="10" t="s">
        <v>22</v>
      </c>
      <c r="S42" s="10" t="s">
        <v>23</v>
      </c>
      <c r="T42" s="10" t="s">
        <v>24</v>
      </c>
      <c r="U42" s="422" t="s">
        <v>25</v>
      </c>
      <c r="V42" s="423"/>
      <c r="W42" s="11" t="s">
        <v>26</v>
      </c>
    </row>
    <row r="43" spans="1:23" s="380" customFormat="1" ht="12" customHeight="1" thickBot="1">
      <c r="A43" s="263"/>
      <c r="B43" s="445"/>
      <c r="C43" s="446"/>
      <c r="D43" s="264"/>
      <c r="E43" s="13"/>
      <c r="F43" s="13"/>
      <c r="G43" s="14">
        <f>SUM(H43-F43)</f>
        <v>0</v>
      </c>
      <c r="H43" s="13"/>
      <c r="I43" s="426">
        <f>IF(G43&gt;0,SUM(IF(H43&gt;T43,1,0)+IF(H43=T43,0.5,0)),0)</f>
        <v>0</v>
      </c>
      <c r="J43" s="426"/>
      <c r="K43" s="427">
        <f>IF(G46&gt;0,SUM((0.5*AND(I47=U47,H47=T47))+AND(U47&lt;I47)+IF(U47=I47,IF(T47&lt;H47,1,0),0)),0)</f>
        <v>0</v>
      </c>
      <c r="L43" s="3"/>
      <c r="M43" s="263"/>
      <c r="N43" s="445"/>
      <c r="O43" s="446"/>
      <c r="P43" s="264"/>
      <c r="Q43" s="16"/>
      <c r="R43" s="16"/>
      <c r="S43" s="14">
        <f>SUM(T43-R43)</f>
        <v>0</v>
      </c>
      <c r="T43" s="16"/>
      <c r="U43" s="426">
        <f>IF(S43&gt;0,SUM(IF(T43&gt;H43,1,0)+IF(T43=H43,0.5,0)),0)</f>
        <v>0</v>
      </c>
      <c r="V43" s="426"/>
      <c r="W43" s="434">
        <f>IF(S46&gt;0,SUM((0.5*AND(I47=U47,H47=T47))+AND(U47&gt;I47)+IF(U47=I47,IF(T47&gt;H47,1,0),0)),0)</f>
        <v>0</v>
      </c>
    </row>
    <row r="44" spans="1:23" s="380" customFormat="1" ht="12" customHeight="1">
      <c r="A44" s="442">
        <f>IF(A45&gt;0,VLOOKUP(radni!A45,EKIPNI!$AD$119:$AE$4083,2,FALSE),CONCATENATE(""))</f>
      </c>
      <c r="B44" s="443"/>
      <c r="C44" s="443"/>
      <c r="D44" s="444"/>
      <c r="E44" s="17"/>
      <c r="F44" s="17"/>
      <c r="G44" s="14">
        <f>SUM(H44-F44)</f>
        <v>0</v>
      </c>
      <c r="H44" s="17"/>
      <c r="I44" s="435">
        <f>IF(G44&gt;0,SUM(IF(H44&gt;T44,1,0)+IF(H44=T44,0.5,0)),0)</f>
        <v>0</v>
      </c>
      <c r="J44" s="435"/>
      <c r="K44" s="427"/>
      <c r="L44" s="3"/>
      <c r="M44" s="442">
        <f>IF(M45&gt;0,VLOOKUP(radni!M45,EKIPNI!$AD$119:$AE$4083,2,FALSE),CONCATENATE(""))</f>
      </c>
      <c r="N44" s="443"/>
      <c r="O44" s="443"/>
      <c r="P44" s="444"/>
      <c r="Q44" s="19"/>
      <c r="R44" s="19"/>
      <c r="S44" s="14">
        <f>SUM(T44-R44)</f>
        <v>0</v>
      </c>
      <c r="T44" s="19"/>
      <c r="U44" s="435">
        <f>IF(S44&gt;0,SUM(IF(T44&gt;H44,1,0)+IF(T44=H44,0.5,0)),0)</f>
        <v>0</v>
      </c>
      <c r="V44" s="435"/>
      <c r="W44" s="427"/>
    </row>
    <row r="45" spans="1:23" s="380" customFormat="1" ht="12" customHeight="1" thickBot="1">
      <c r="A45" s="263"/>
      <c r="B45" s="447"/>
      <c r="C45" s="448"/>
      <c r="D45" s="265"/>
      <c r="E45" s="17"/>
      <c r="F45" s="17"/>
      <c r="G45" s="14">
        <f>SUM(H45-F45)</f>
        <v>0</v>
      </c>
      <c r="H45" s="17"/>
      <c r="I45" s="435">
        <f>IF(G45&gt;0,SUM(IF(H45&gt;T45,1,0)+IF(H45=T45,0.5,0)),0)</f>
        <v>0</v>
      </c>
      <c r="J45" s="435"/>
      <c r="K45" s="427"/>
      <c r="L45" s="3"/>
      <c r="M45" s="263"/>
      <c r="N45" s="447"/>
      <c r="O45" s="448"/>
      <c r="P45" s="265"/>
      <c r="Q45" s="19"/>
      <c r="R45" s="19"/>
      <c r="S45" s="14">
        <f>SUM(T45-R45)</f>
        <v>0</v>
      </c>
      <c r="T45" s="19"/>
      <c r="U45" s="436">
        <f>IF(S45&gt;0,SUM(IF(T45&gt;H45,1,0)+IF(T45=H45,0.5,0)),0)</f>
        <v>0</v>
      </c>
      <c r="V45" s="437"/>
      <c r="W45" s="427"/>
    </row>
    <row r="46" spans="1:23" s="380" customFormat="1" ht="12" customHeight="1" thickBot="1">
      <c r="A46" s="442">
        <f>IF(A47&gt;0,VLOOKUP(radni!A47,EKIPNI!$AD$119:$AE$4083,2,FALSE),CONCATENATE(""))</f>
      </c>
      <c r="B46" s="443"/>
      <c r="C46" s="443"/>
      <c r="D46" s="444"/>
      <c r="E46" s="21"/>
      <c r="F46" s="21"/>
      <c r="G46" s="14">
        <f>SUM(H46-F46)</f>
        <v>0</v>
      </c>
      <c r="H46" s="21"/>
      <c r="I46" s="433">
        <f>IF(G46&gt;0,SUM(IF(H46&gt;T46,1,0)+IF(H46=T46,0.5,0)),0)</f>
        <v>0</v>
      </c>
      <c r="J46" s="433"/>
      <c r="K46" s="427"/>
      <c r="L46" s="3"/>
      <c r="M46" s="442">
        <f>IF(M47&gt;0,VLOOKUP(radni!M47,EKIPNI!$AD$119:$AE$4083,2,FALSE),CONCATENATE(""))</f>
      </c>
      <c r="N46" s="443"/>
      <c r="O46" s="443"/>
      <c r="P46" s="444"/>
      <c r="Q46" s="24"/>
      <c r="R46" s="24"/>
      <c r="S46" s="14">
        <f>SUM(T46-R46)</f>
        <v>0</v>
      </c>
      <c r="T46" s="24"/>
      <c r="U46" s="433">
        <f>IF(S46&gt;0,SUM(IF(T46&gt;H46,1,0)+IF(T46=H46,0.5,0)),0)</f>
        <v>0</v>
      </c>
      <c r="V46" s="433"/>
      <c r="W46" s="427"/>
    </row>
    <row r="47" spans="1:23" s="380" customFormat="1" ht="12" customHeight="1" thickBot="1">
      <c r="A47" s="263"/>
      <c r="B47" s="447"/>
      <c r="C47" s="448"/>
      <c r="D47" s="265"/>
      <c r="E47" s="25">
        <f>SUM(E43:E46)</f>
        <v>0</v>
      </c>
      <c r="F47" s="26">
        <f>SUM(F43:F46)</f>
        <v>0</v>
      </c>
      <c r="G47" s="26">
        <f>SUM(G43:G46)</f>
        <v>0</v>
      </c>
      <c r="H47" s="26">
        <f>SUM(H43:H46)</f>
        <v>0</v>
      </c>
      <c r="I47" s="431">
        <f>SUM(I43:J46)</f>
        <v>0</v>
      </c>
      <c r="J47" s="432"/>
      <c r="K47" s="428"/>
      <c r="L47" s="3"/>
      <c r="M47" s="263"/>
      <c r="N47" s="447"/>
      <c r="O47" s="448"/>
      <c r="P47" s="265"/>
      <c r="Q47" s="26">
        <f>SUM(Q43:Q46)</f>
        <v>0</v>
      </c>
      <c r="R47" s="26">
        <f>SUM(R43:R46)</f>
        <v>0</v>
      </c>
      <c r="S47" s="26">
        <f>SUM(S43:S46)</f>
        <v>0</v>
      </c>
      <c r="T47" s="26">
        <f>SUM(R47+S47)</f>
        <v>0</v>
      </c>
      <c r="U47" s="438">
        <f>SUM(U43:V46)</f>
        <v>0</v>
      </c>
      <c r="V47" s="439"/>
      <c r="W47" s="428"/>
    </row>
    <row r="48" spans="1:23" s="380" customFormat="1" ht="4.5" customHeight="1" thickBot="1">
      <c r="A48" s="440"/>
      <c r="B48" s="440"/>
      <c r="C48" s="440"/>
      <c r="D48" s="440"/>
      <c r="E48" s="440"/>
      <c r="F48" s="440"/>
      <c r="G48" s="440"/>
      <c r="H48" s="440"/>
      <c r="I48" s="440"/>
      <c r="J48" s="440"/>
      <c r="K48" s="440"/>
      <c r="L48" s="3"/>
      <c r="M48" s="441"/>
      <c r="N48" s="441"/>
      <c r="O48" s="441"/>
      <c r="P48" s="441"/>
      <c r="Q48" s="441"/>
      <c r="R48" s="441"/>
      <c r="S48" s="441"/>
      <c r="T48" s="441"/>
      <c r="U48" s="441"/>
      <c r="V48" s="441"/>
      <c r="W48" s="441"/>
    </row>
    <row r="49" spans="1:23" s="380" customFormat="1" ht="12" customHeight="1" thickBot="1">
      <c r="A49" s="442">
        <f>IF(A50&gt;0,VLOOKUP(radni!A50,EKIPNI!$AD$119:$AE$4083,2,FALSE),CONCATENATE(""))</f>
      </c>
      <c r="B49" s="443"/>
      <c r="C49" s="443"/>
      <c r="D49" s="444"/>
      <c r="E49" s="9" t="s">
        <v>21</v>
      </c>
      <c r="F49" s="10" t="s">
        <v>22</v>
      </c>
      <c r="G49" s="10" t="s">
        <v>23</v>
      </c>
      <c r="H49" s="10" t="s">
        <v>24</v>
      </c>
      <c r="I49" s="422" t="s">
        <v>25</v>
      </c>
      <c r="J49" s="423"/>
      <c r="K49" s="11" t="s">
        <v>26</v>
      </c>
      <c r="L49" s="3"/>
      <c r="M49" s="442">
        <f>IF(M50&gt;0,VLOOKUP(radni!M50,EKIPNI!$AD$119:$AE$4083,2,FALSE),CONCATENATE(""))</f>
      </c>
      <c r="N49" s="443"/>
      <c r="O49" s="443"/>
      <c r="P49" s="444"/>
      <c r="Q49" s="9" t="s">
        <v>21</v>
      </c>
      <c r="R49" s="10" t="s">
        <v>22</v>
      </c>
      <c r="S49" s="10" t="s">
        <v>23</v>
      </c>
      <c r="T49" s="10" t="s">
        <v>24</v>
      </c>
      <c r="U49" s="422" t="s">
        <v>25</v>
      </c>
      <c r="V49" s="423"/>
      <c r="W49" s="11" t="s">
        <v>26</v>
      </c>
    </row>
    <row r="50" spans="1:23" s="380" customFormat="1" ht="12" customHeight="1" thickBot="1">
      <c r="A50" s="263"/>
      <c r="B50" s="445"/>
      <c r="C50" s="446"/>
      <c r="D50" s="264"/>
      <c r="E50" s="13"/>
      <c r="F50" s="13"/>
      <c r="G50" s="14">
        <f>SUM(H50-F50)</f>
        <v>0</v>
      </c>
      <c r="H50" s="13"/>
      <c r="I50" s="426">
        <f>IF(G50&gt;0,SUM(IF(H50&gt;T50,1,0)+IF(H50=T50,0.5,0)),0)</f>
        <v>0</v>
      </c>
      <c r="J50" s="426"/>
      <c r="K50" s="427">
        <f>IF(G53&gt;0,SUM((0.5*AND(I54=U54,H54=T54))+AND(U54&lt;I54)+IF(U54=I54,IF(T54&lt;H54,1,0),0)),0)</f>
        <v>0</v>
      </c>
      <c r="L50" s="3"/>
      <c r="M50" s="263"/>
      <c r="N50" s="445"/>
      <c r="O50" s="446"/>
      <c r="P50" s="264"/>
      <c r="Q50" s="16"/>
      <c r="R50" s="16"/>
      <c r="S50" s="14">
        <f>SUM(T50-R50)</f>
        <v>0</v>
      </c>
      <c r="T50" s="16"/>
      <c r="U50" s="426">
        <f>IF(S50&gt;0,SUM(IF(T50&gt;H50,1,0)+IF(T50=H50,0.5,0)),0)</f>
        <v>0</v>
      </c>
      <c r="V50" s="426"/>
      <c r="W50" s="434">
        <f>IF(S53&gt;0,SUM((0.5*AND(I54=U54,H54=T54))+AND(U54&gt;I54)+IF(U54=I54,IF(T54&gt;H54,1,0),0)),0)</f>
        <v>0</v>
      </c>
    </row>
    <row r="51" spans="1:23" s="380" customFormat="1" ht="12" customHeight="1">
      <c r="A51" s="442">
        <f>IF(A52&gt;0,VLOOKUP(radni!A52,EKIPNI!$AD$119:$AE$4083,2,FALSE),CONCATENATE(""))</f>
      </c>
      <c r="B51" s="443"/>
      <c r="C51" s="443"/>
      <c r="D51" s="444"/>
      <c r="E51" s="17"/>
      <c r="F51" s="17"/>
      <c r="G51" s="14">
        <f>SUM(H51-F51)</f>
        <v>0</v>
      </c>
      <c r="H51" s="17"/>
      <c r="I51" s="435">
        <f>IF(G51&gt;0,SUM(IF(H51&gt;T51,1,0)+IF(H51=T51,0.5,0)),0)</f>
        <v>0</v>
      </c>
      <c r="J51" s="435"/>
      <c r="K51" s="427"/>
      <c r="L51" s="3"/>
      <c r="M51" s="442">
        <f>IF(M52&gt;0,VLOOKUP(radni!M52,EKIPNI!$AD$119:$AE$4083,2,FALSE),CONCATENATE(""))</f>
      </c>
      <c r="N51" s="443"/>
      <c r="O51" s="443"/>
      <c r="P51" s="444"/>
      <c r="Q51" s="19"/>
      <c r="R51" s="19"/>
      <c r="S51" s="14">
        <f>SUM(T51-R51)</f>
        <v>0</v>
      </c>
      <c r="T51" s="19"/>
      <c r="U51" s="435">
        <f>IF(S51&gt;0,SUM(IF(T51&gt;H51,1,0)+IF(T51=H51,0.5,0)),0)</f>
        <v>0</v>
      </c>
      <c r="V51" s="435"/>
      <c r="W51" s="427"/>
    </row>
    <row r="52" spans="1:23" s="380" customFormat="1" ht="12" customHeight="1" thickBot="1">
      <c r="A52" s="263"/>
      <c r="B52" s="447"/>
      <c r="C52" s="448"/>
      <c r="D52" s="265"/>
      <c r="E52" s="17"/>
      <c r="F52" s="17"/>
      <c r="G52" s="14">
        <f>SUM(H52-F52)</f>
        <v>0</v>
      </c>
      <c r="H52" s="17"/>
      <c r="I52" s="435">
        <f>IF(G52&gt;0,SUM(IF(H52&gt;T52,1,0)+IF(H52=T52,0.5,0)),0)</f>
        <v>0</v>
      </c>
      <c r="J52" s="435"/>
      <c r="K52" s="427"/>
      <c r="L52" s="3"/>
      <c r="M52" s="263"/>
      <c r="N52" s="447"/>
      <c r="O52" s="448"/>
      <c r="P52" s="265"/>
      <c r="Q52" s="19"/>
      <c r="R52" s="19"/>
      <c r="S52" s="14">
        <f>SUM(T52-R52)</f>
        <v>0</v>
      </c>
      <c r="T52" s="19"/>
      <c r="U52" s="436">
        <f>IF(S52&gt;0,SUM(IF(T52&gt;H52,1,0)+IF(T52=H52,0.5,0)),0)</f>
        <v>0</v>
      </c>
      <c r="V52" s="437"/>
      <c r="W52" s="427"/>
    </row>
    <row r="53" spans="1:23" s="380" customFormat="1" ht="12" customHeight="1" thickBot="1">
      <c r="A53" s="442">
        <f>IF(A54&gt;0,VLOOKUP(radni!A54,EKIPNI!$AD$119:$AE$4083,2,FALSE),CONCATENATE(""))</f>
      </c>
      <c r="B53" s="443"/>
      <c r="C53" s="443"/>
      <c r="D53" s="444"/>
      <c r="E53" s="21"/>
      <c r="F53" s="21"/>
      <c r="G53" s="14">
        <f>SUM(H53-F53)</f>
        <v>0</v>
      </c>
      <c r="H53" s="21"/>
      <c r="I53" s="433">
        <f>IF(G53&gt;0,SUM(IF(H53&gt;T53,1,0)+IF(H53=T53,0.5,0)),0)</f>
        <v>0</v>
      </c>
      <c r="J53" s="433"/>
      <c r="K53" s="427"/>
      <c r="L53" s="3"/>
      <c r="M53" s="442">
        <f>IF(M54&gt;0,VLOOKUP(radni!M54,EKIPNI!$AD$119:$AE$4083,2,FALSE),CONCATENATE(""))</f>
      </c>
      <c r="N53" s="443"/>
      <c r="O53" s="443"/>
      <c r="P53" s="444"/>
      <c r="Q53" s="24"/>
      <c r="R53" s="24"/>
      <c r="S53" s="14">
        <f>SUM(T53-R53)</f>
        <v>0</v>
      </c>
      <c r="T53" s="24"/>
      <c r="U53" s="433">
        <f>IF(S53&gt;0,SUM(IF(T53&gt;H53,1,0)+IF(T53=H53,0.5,0)),0)</f>
        <v>0</v>
      </c>
      <c r="V53" s="433"/>
      <c r="W53" s="427"/>
    </row>
    <row r="54" spans="1:23" s="380" customFormat="1" ht="12" customHeight="1" thickBot="1">
      <c r="A54" s="263"/>
      <c r="B54" s="447"/>
      <c r="C54" s="448"/>
      <c r="D54" s="265"/>
      <c r="E54" s="25">
        <f>SUM(E50:E53)</f>
        <v>0</v>
      </c>
      <c r="F54" s="26">
        <f>SUM(F50:F53)</f>
        <v>0</v>
      </c>
      <c r="G54" s="26">
        <f>SUM(G50:G53)</f>
        <v>0</v>
      </c>
      <c r="H54" s="26">
        <f>SUM(H50:H53)</f>
        <v>0</v>
      </c>
      <c r="I54" s="431">
        <f>SUM(I50:J53)</f>
        <v>0</v>
      </c>
      <c r="J54" s="432"/>
      <c r="K54" s="428"/>
      <c r="L54" s="3"/>
      <c r="M54" s="263"/>
      <c r="N54" s="447"/>
      <c r="O54" s="448"/>
      <c r="P54" s="265"/>
      <c r="Q54" s="26">
        <f>SUM(Q50:Q53)</f>
        <v>0</v>
      </c>
      <c r="R54" s="26">
        <f>SUM(R50:R53)</f>
        <v>0</v>
      </c>
      <c r="S54" s="26">
        <f>SUM(S50:S53)</f>
        <v>0</v>
      </c>
      <c r="T54" s="26">
        <f>SUM(T50:T53)</f>
        <v>0</v>
      </c>
      <c r="U54" s="438">
        <f>SUM(U50:V53)</f>
        <v>0</v>
      </c>
      <c r="V54" s="439"/>
      <c r="W54" s="428"/>
    </row>
    <row r="55" spans="1:23" s="450" customFormat="1" ht="6.75" customHeight="1" thickBot="1">
      <c r="A55" s="449"/>
      <c r="B55" s="449"/>
      <c r="C55" s="449"/>
      <c r="D55" s="449"/>
      <c r="E55" s="449"/>
      <c r="F55" s="449"/>
      <c r="G55" s="449"/>
      <c r="H55" s="449"/>
      <c r="I55" s="449"/>
      <c r="J55" s="449"/>
      <c r="K55" s="449"/>
      <c r="L55" s="449"/>
      <c r="M55" s="449"/>
      <c r="N55" s="449"/>
      <c r="O55" s="449"/>
      <c r="P55" s="449"/>
      <c r="Q55" s="449"/>
      <c r="R55" s="449"/>
      <c r="S55" s="449"/>
      <c r="T55" s="449"/>
      <c r="U55" s="449"/>
      <c r="V55" s="449"/>
      <c r="W55" s="449"/>
    </row>
    <row r="56" spans="1:23" s="450" customFormat="1" ht="13.5" thickBot="1">
      <c r="A56" s="449"/>
      <c r="B56" s="449"/>
      <c r="C56" s="449"/>
      <c r="D56" s="449"/>
      <c r="E56" s="449"/>
      <c r="F56" s="449"/>
      <c r="G56" s="449"/>
      <c r="H56" s="449"/>
      <c r="I56" s="449"/>
      <c r="J56" s="449"/>
      <c r="K56" s="449"/>
      <c r="L56" s="449"/>
      <c r="M56" s="449"/>
      <c r="N56" s="449"/>
      <c r="O56" s="449"/>
      <c r="P56" s="449"/>
      <c r="Q56" s="449"/>
      <c r="R56" s="449"/>
      <c r="S56" s="449"/>
      <c r="T56" s="449"/>
      <c r="U56" s="449"/>
      <c r="V56" s="449"/>
      <c r="W56" s="449"/>
    </row>
    <row r="57" spans="1:23" s="450" customFormat="1" ht="13.5" thickBot="1">
      <c r="A57" s="449"/>
      <c r="B57" s="449"/>
      <c r="C57" s="449"/>
      <c r="D57" s="449"/>
      <c r="E57" s="449"/>
      <c r="F57" s="449"/>
      <c r="G57" s="449"/>
      <c r="H57" s="449"/>
      <c r="I57" s="449"/>
      <c r="J57" s="449"/>
      <c r="K57" s="449"/>
      <c r="L57" s="449"/>
      <c r="M57" s="449"/>
      <c r="N57" s="449"/>
      <c r="O57" s="449"/>
      <c r="P57" s="449"/>
      <c r="Q57" s="449"/>
      <c r="R57" s="449"/>
      <c r="S57" s="449"/>
      <c r="T57" s="449"/>
      <c r="U57" s="449"/>
      <c r="V57" s="449"/>
      <c r="W57" s="449"/>
    </row>
    <row r="58" spans="1:23" s="450" customFormat="1" ht="13.5" thickBot="1">
      <c r="A58" s="449"/>
      <c r="B58" s="449"/>
      <c r="C58" s="449"/>
      <c r="D58" s="449"/>
      <c r="E58" s="449"/>
      <c r="F58" s="449"/>
      <c r="G58" s="449"/>
      <c r="H58" s="449"/>
      <c r="I58" s="449"/>
      <c r="J58" s="449"/>
      <c r="K58" s="449"/>
      <c r="L58" s="449"/>
      <c r="M58" s="449"/>
      <c r="N58" s="449"/>
      <c r="O58" s="449"/>
      <c r="P58" s="449"/>
      <c r="Q58" s="449"/>
      <c r="R58" s="449"/>
      <c r="S58" s="449"/>
      <c r="T58" s="449"/>
      <c r="U58" s="449"/>
      <c r="V58" s="449"/>
      <c r="W58" s="449"/>
    </row>
    <row r="59" spans="1:23" s="450" customFormat="1" ht="13.5" thickBot="1">
      <c r="A59" s="449"/>
      <c r="B59" s="449"/>
      <c r="C59" s="449"/>
      <c r="D59" s="449"/>
      <c r="E59" s="449"/>
      <c r="F59" s="449"/>
      <c r="G59" s="449"/>
      <c r="H59" s="449"/>
      <c r="I59" s="449"/>
      <c r="J59" s="449"/>
      <c r="K59" s="449"/>
      <c r="L59" s="449"/>
      <c r="M59" s="449"/>
      <c r="N59" s="449"/>
      <c r="O59" s="449"/>
      <c r="P59" s="449"/>
      <c r="Q59" s="449"/>
      <c r="R59" s="449"/>
      <c r="S59" s="449"/>
      <c r="T59" s="449"/>
      <c r="U59" s="449"/>
      <c r="V59" s="449"/>
      <c r="W59" s="449"/>
    </row>
    <row r="60" spans="1:23" s="450" customFormat="1" ht="13.5" thickBot="1">
      <c r="A60" s="449"/>
      <c r="B60" s="449"/>
      <c r="C60" s="449"/>
      <c r="D60" s="449"/>
      <c r="E60" s="449"/>
      <c r="F60" s="449"/>
      <c r="G60" s="449"/>
      <c r="H60" s="449"/>
      <c r="I60" s="449"/>
      <c r="J60" s="449"/>
      <c r="K60" s="449"/>
      <c r="L60" s="449"/>
      <c r="M60" s="449"/>
      <c r="N60" s="449"/>
      <c r="O60" s="449"/>
      <c r="P60" s="449"/>
      <c r="Q60" s="449"/>
      <c r="R60" s="449"/>
      <c r="S60" s="449"/>
      <c r="T60" s="449"/>
      <c r="U60" s="449"/>
      <c r="V60" s="449"/>
      <c r="W60" s="449"/>
    </row>
    <row r="61" spans="1:23" s="450" customFormat="1" ht="13.5" thickBot="1">
      <c r="A61" s="449"/>
      <c r="B61" s="449"/>
      <c r="C61" s="449"/>
      <c r="D61" s="449"/>
      <c r="E61" s="449"/>
      <c r="F61" s="449"/>
      <c r="G61" s="449"/>
      <c r="H61" s="449"/>
      <c r="I61" s="449"/>
      <c r="J61" s="449"/>
      <c r="K61" s="449"/>
      <c r="L61" s="449"/>
      <c r="M61" s="449"/>
      <c r="N61" s="449"/>
      <c r="O61" s="449"/>
      <c r="P61" s="449"/>
      <c r="Q61" s="449"/>
      <c r="R61" s="449"/>
      <c r="S61" s="449"/>
      <c r="T61" s="449"/>
      <c r="U61" s="449"/>
      <c r="V61" s="449"/>
      <c r="W61" s="449"/>
    </row>
    <row r="62" spans="1:23" s="450" customFormat="1" ht="13.5" thickBot="1">
      <c r="A62" s="449"/>
      <c r="B62" s="449"/>
      <c r="C62" s="449"/>
      <c r="D62" s="449"/>
      <c r="E62" s="449"/>
      <c r="F62" s="449"/>
      <c r="G62" s="449"/>
      <c r="H62" s="449"/>
      <c r="I62" s="449"/>
      <c r="J62" s="449"/>
      <c r="K62" s="449"/>
      <c r="L62" s="449"/>
      <c r="M62" s="449"/>
      <c r="N62" s="449"/>
      <c r="O62" s="449"/>
      <c r="P62" s="449"/>
      <c r="Q62" s="449"/>
      <c r="R62" s="449"/>
      <c r="S62" s="449"/>
      <c r="T62" s="449"/>
      <c r="U62" s="449"/>
      <c r="V62" s="449"/>
      <c r="W62" s="449"/>
    </row>
    <row r="63" spans="1:23" s="450" customFormat="1" ht="13.5" thickBot="1">
      <c r="A63" s="449"/>
      <c r="B63" s="449"/>
      <c r="C63" s="449"/>
      <c r="D63" s="449"/>
      <c r="E63" s="449"/>
      <c r="F63" s="449"/>
      <c r="G63" s="449"/>
      <c r="H63" s="449"/>
      <c r="I63" s="449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49"/>
      <c r="U63" s="449"/>
      <c r="V63" s="449"/>
      <c r="W63" s="449"/>
    </row>
    <row r="64" spans="1:23" s="450" customFormat="1" ht="13.5" thickBot="1">
      <c r="A64" s="449"/>
      <c r="B64" s="449"/>
      <c r="C64" s="449"/>
      <c r="D64" s="449"/>
      <c r="E64" s="449"/>
      <c r="F64" s="449"/>
      <c r="G64" s="449"/>
      <c r="H64" s="449"/>
      <c r="I64" s="449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49"/>
      <c r="U64" s="449"/>
      <c r="V64" s="449"/>
      <c r="W64" s="449"/>
    </row>
    <row r="65" s="450" customFormat="1" ht="13.5" thickBot="1"/>
    <row r="66" s="450" customFormat="1" ht="13.5" thickBot="1"/>
    <row r="67" s="450" customFormat="1" ht="13.5" thickBot="1"/>
    <row r="68" s="450" customFormat="1" ht="13.5" thickBot="1"/>
    <row r="69" s="450" customFormat="1" ht="13.5" thickBot="1"/>
    <row r="70" s="450" customFormat="1" ht="13.5" thickBot="1"/>
    <row r="71" s="450" customFormat="1" ht="13.5" thickBot="1"/>
    <row r="72" s="450" customFormat="1" ht="13.5" thickBot="1"/>
    <row r="73" s="450" customFormat="1" ht="13.5" thickBot="1"/>
    <row r="74" s="450" customFormat="1" ht="13.5" thickBot="1"/>
    <row r="75" s="450" customFormat="1" ht="13.5" thickBot="1"/>
    <row r="76" s="450" customFormat="1" ht="13.5" thickBot="1"/>
    <row r="77" s="450" customFormat="1" ht="13.5" thickBot="1"/>
    <row r="78" s="450" customFormat="1" ht="13.5" thickBot="1"/>
    <row r="79" s="450" customFormat="1" ht="13.5" thickBot="1"/>
    <row r="80" s="450" customFormat="1" ht="13.5" thickBot="1"/>
    <row r="81" s="450" customFormat="1" ht="13.5" thickBot="1"/>
    <row r="82" s="450" customFormat="1" ht="13.5" thickBot="1"/>
    <row r="83" s="450" customFormat="1" ht="13.5" thickBot="1"/>
    <row r="84" s="450" customFormat="1" ht="13.5" thickBot="1"/>
    <row r="85" s="450" customFormat="1" ht="13.5" thickBot="1"/>
    <row r="86" s="450" customFormat="1" ht="13.5" thickBot="1"/>
    <row r="87" s="450" customFormat="1" ht="13.5" thickBot="1"/>
    <row r="88" s="450" customFormat="1" ht="13.5" thickBot="1"/>
    <row r="89" s="450" customFormat="1" ht="13.5" thickBot="1"/>
    <row r="90" s="450" customFormat="1" ht="13.5" thickBot="1"/>
    <row r="91" s="450" customFormat="1" ht="13.5" thickBot="1"/>
    <row r="92" s="450" customFormat="1" ht="13.5" thickBot="1"/>
    <row r="93" s="450" customFormat="1" ht="13.5" thickBot="1"/>
    <row r="94" s="450" customFormat="1" ht="13.5" thickBot="1"/>
    <row r="95" s="450" customFormat="1" ht="13.5" thickBot="1"/>
    <row r="96" s="450" customFormat="1" ht="13.5" thickBot="1"/>
    <row r="97" s="450" customFormat="1" ht="13.5" thickBot="1"/>
    <row r="98" s="450" customFormat="1" ht="13.5" thickBot="1"/>
    <row r="99" s="450" customFormat="1" ht="13.5" thickBot="1"/>
    <row r="100" s="450" customFormat="1" ht="13.5" thickBot="1"/>
    <row r="101" s="450" customFormat="1" ht="13.5" thickBot="1"/>
    <row r="102" s="450" customFormat="1" ht="13.5" thickBot="1"/>
    <row r="103" s="450" customFormat="1" ht="13.5" thickBot="1"/>
    <row r="104" s="450" customFormat="1" ht="13.5" thickBot="1"/>
    <row r="105" s="450" customFormat="1" ht="13.5" thickBot="1"/>
    <row r="106" s="450" customFormat="1" ht="13.5" thickBot="1"/>
    <row r="107" s="450" customFormat="1" ht="13.5" thickBot="1"/>
    <row r="108" s="450" customFormat="1" ht="13.5" thickBot="1"/>
    <row r="109" s="450" customFormat="1" ht="13.5" thickBot="1"/>
    <row r="110" s="450" customFormat="1" ht="13.5" thickBot="1"/>
    <row r="111" s="450" customFormat="1" ht="13.5" thickBot="1"/>
    <row r="112" s="450" customFormat="1" ht="13.5" thickBot="1"/>
    <row r="113" s="450" customFormat="1" ht="13.5" thickBot="1"/>
    <row r="114" s="450" customFormat="1" ht="13.5" thickBot="1"/>
    <row r="115" s="450" customFormat="1" ht="13.5" thickBot="1"/>
    <row r="116" s="450" customFormat="1" ht="13.5" thickBot="1"/>
    <row r="117" s="450" customFormat="1" ht="13.5" thickBot="1"/>
    <row r="118" s="450" customFormat="1" ht="13.5" thickBot="1"/>
    <row r="119" s="450" customFormat="1" ht="13.5" thickBot="1"/>
    <row r="120" s="450" customFormat="1" ht="13.5" thickBot="1"/>
    <row r="121" s="450" customFormat="1" ht="13.5" thickBot="1"/>
    <row r="122" s="450" customFormat="1" ht="13.5" thickBot="1"/>
    <row r="123" s="450" customFormat="1" ht="13.5" thickBot="1"/>
    <row r="124" s="450" customFormat="1" ht="13.5" thickBot="1"/>
    <row r="125" s="450" customFormat="1" ht="13.5" thickBot="1"/>
    <row r="126" s="450" customFormat="1" ht="13.5" thickBot="1"/>
    <row r="127" s="450" customFormat="1" ht="13.5" thickBot="1"/>
    <row r="128" s="450" customFormat="1" ht="13.5" thickBot="1"/>
    <row r="129" s="450" customFormat="1" ht="13.5" thickBot="1"/>
    <row r="130" s="450" customFormat="1" ht="13.5" thickBot="1"/>
    <row r="131" s="450" customFormat="1" ht="13.5" thickBot="1"/>
    <row r="132" s="450" customFormat="1" ht="13.5" thickBot="1"/>
    <row r="133" s="450" customFormat="1" ht="13.5" thickBot="1"/>
    <row r="134" s="450" customFormat="1" ht="13.5" thickBot="1"/>
    <row r="135" s="450" customFormat="1" ht="13.5" thickBot="1"/>
    <row r="136" s="450" customFormat="1" ht="13.5" thickBot="1"/>
    <row r="137" s="450" customFormat="1" ht="13.5" thickBot="1"/>
    <row r="138" s="450" customFormat="1" ht="13.5" thickBot="1"/>
    <row r="139" s="450" customFormat="1" ht="13.5" thickBot="1"/>
    <row r="140" s="450" customFormat="1" ht="13.5" thickBot="1"/>
    <row r="141" s="450" customFormat="1" ht="13.5" thickBot="1"/>
    <row r="142" s="450" customFormat="1" ht="13.5" thickBot="1"/>
    <row r="143" s="450" customFormat="1" ht="13.5" thickBot="1"/>
    <row r="144" s="450" customFormat="1" ht="13.5" thickBot="1"/>
    <row r="145" s="450" customFormat="1" ht="13.5" thickBot="1"/>
    <row r="146" s="450" customFormat="1" ht="13.5" thickBot="1"/>
    <row r="147" s="450" customFormat="1" ht="13.5" thickBot="1"/>
    <row r="148" s="450" customFormat="1" ht="13.5" thickBot="1"/>
    <row r="149" s="450" customFormat="1" ht="13.5" thickBot="1"/>
    <row r="150" s="450" customFormat="1" ht="13.5" thickBot="1"/>
    <row r="151" s="450" customFormat="1" ht="13.5" thickBot="1"/>
    <row r="152" s="450" customFormat="1" ht="13.5" thickBot="1"/>
    <row r="153" s="450" customFormat="1" ht="13.5" thickBot="1"/>
    <row r="154" s="450" customFormat="1" ht="13.5" thickBot="1"/>
    <row r="155" s="450" customFormat="1" ht="13.5" thickBot="1"/>
    <row r="156" s="450" customFormat="1" ht="13.5" thickBot="1"/>
    <row r="157" s="450" customFormat="1" ht="13.5" thickBot="1"/>
    <row r="158" s="450" customFormat="1" ht="13.5" thickBot="1"/>
    <row r="159" s="450" customFormat="1" ht="13.5" thickBot="1"/>
    <row r="160" s="450" customFormat="1" ht="13.5" thickBot="1"/>
    <row r="161" s="450" customFormat="1" ht="13.5" thickBot="1"/>
    <row r="162" s="450" customFormat="1" ht="13.5" thickBot="1"/>
    <row r="163" s="450" customFormat="1" ht="13.5" thickBot="1"/>
    <row r="164" s="450" customFormat="1" ht="13.5" thickBot="1"/>
    <row r="165" s="450" customFormat="1" ht="13.5" thickBot="1"/>
    <row r="166" s="450" customFormat="1" ht="13.5" thickBot="1"/>
    <row r="167" s="450" customFormat="1" ht="13.5" thickBot="1"/>
    <row r="168" s="450" customFormat="1" ht="13.5" thickBot="1"/>
    <row r="169" s="450" customFormat="1" ht="13.5" thickBot="1"/>
    <row r="170" s="450" customFormat="1" ht="13.5" thickBot="1"/>
    <row r="171" s="450" customFormat="1" ht="13.5" thickBot="1"/>
    <row r="172" s="450" customFormat="1" ht="13.5" thickBot="1"/>
    <row r="173" s="450" customFormat="1" ht="13.5" thickBot="1"/>
    <row r="174" s="450" customFormat="1" ht="13.5" thickBot="1"/>
    <row r="175" s="450" customFormat="1" ht="13.5" thickBot="1"/>
    <row r="176" s="450" customFormat="1" ht="13.5" thickBot="1"/>
    <row r="177" s="450" customFormat="1" ht="13.5" thickBot="1"/>
    <row r="178" s="450" customFormat="1" ht="13.5" thickBot="1"/>
    <row r="179" s="450" customFormat="1" ht="13.5" thickBot="1"/>
    <row r="180" s="450" customFormat="1" ht="13.5" thickBot="1"/>
    <row r="181" s="450" customFormat="1" ht="13.5" thickBot="1"/>
    <row r="182" s="450" customFormat="1" ht="13.5" thickBot="1"/>
    <row r="183" s="450" customFormat="1" ht="13.5" thickBot="1"/>
    <row r="184" s="450" customFormat="1" ht="13.5" thickBot="1"/>
    <row r="185" s="450" customFormat="1" ht="13.5" thickBot="1"/>
    <row r="186" s="450" customFormat="1" ht="13.5" thickBot="1"/>
    <row r="187" s="450" customFormat="1" ht="13.5" thickBot="1"/>
    <row r="188" s="450" customFormat="1" ht="13.5" thickBot="1"/>
    <row r="189" s="450" customFormat="1" ht="13.5" thickBot="1"/>
    <row r="190" s="450" customFormat="1" ht="13.5" thickBot="1"/>
    <row r="191" s="450" customFormat="1" ht="13.5" thickBot="1"/>
    <row r="192" s="450" customFormat="1" ht="13.5" thickBot="1"/>
    <row r="193" s="450" customFormat="1" ht="13.5" thickBot="1"/>
    <row r="194" s="450" customFormat="1" ht="13.5" thickBot="1"/>
    <row r="195" s="450" customFormat="1" ht="13.5" thickBot="1"/>
    <row r="196" s="450" customFormat="1" ht="13.5" thickBot="1"/>
    <row r="197" s="450" customFormat="1" ht="13.5" thickBot="1"/>
    <row r="198" s="450" customFormat="1" ht="13.5" thickBot="1"/>
    <row r="199" s="450" customFormat="1" ht="13.5" thickBot="1"/>
    <row r="200" s="450" customFormat="1" ht="13.5" thickBot="1"/>
    <row r="201" s="450" customFormat="1" ht="13.5" thickBot="1"/>
    <row r="202" s="450" customFormat="1" ht="13.5" thickBot="1"/>
    <row r="203" s="450" customFormat="1" ht="13.5" thickBot="1"/>
    <row r="204" s="450" customFormat="1" ht="13.5" thickBot="1"/>
    <row r="205" s="450" customFormat="1" ht="13.5" thickBot="1"/>
    <row r="206" s="450" customFormat="1" ht="13.5" thickBot="1"/>
    <row r="207" s="450" customFormat="1" ht="13.5" thickBot="1"/>
    <row r="208" s="450" customFormat="1" ht="13.5" thickBot="1"/>
    <row r="209" s="450" customFormat="1" ht="13.5" thickBot="1"/>
    <row r="210" s="450" customFormat="1" ht="13.5" thickBot="1"/>
    <row r="211" s="450" customFormat="1" ht="13.5" thickBot="1"/>
    <row r="212" s="450" customFormat="1" ht="13.5" thickBot="1"/>
    <row r="213" s="450" customFormat="1" ht="13.5" thickBot="1"/>
    <row r="214" s="450" customFormat="1" ht="13.5" thickBot="1"/>
    <row r="215" s="450" customFormat="1" ht="13.5" thickBot="1"/>
    <row r="216" s="450" customFormat="1" ht="13.5" thickBot="1"/>
    <row r="217" s="450" customFormat="1" ht="13.5" thickBot="1"/>
    <row r="218" s="450" customFormat="1" ht="13.5" thickBot="1"/>
    <row r="219" s="450" customFormat="1" ht="13.5" thickBot="1"/>
    <row r="220" s="450" customFormat="1" ht="13.5" thickBot="1"/>
    <row r="221" s="450" customFormat="1" ht="13.5" thickBot="1"/>
    <row r="222" s="450" customFormat="1" ht="13.5" thickBot="1"/>
    <row r="223" s="450" customFormat="1" ht="13.5" thickBot="1"/>
    <row r="224" s="450" customFormat="1" ht="13.5" thickBot="1"/>
    <row r="225" s="450" customFormat="1" ht="13.5" thickBot="1"/>
    <row r="226" s="450" customFormat="1" ht="13.5" thickBot="1"/>
    <row r="227" s="450" customFormat="1" ht="13.5" thickBot="1"/>
    <row r="228" s="450" customFormat="1" ht="13.5" thickBot="1"/>
    <row r="229" s="450" customFormat="1" ht="13.5" thickBot="1"/>
    <row r="230" s="450" customFormat="1" ht="13.5" thickBot="1"/>
    <row r="231" s="450" customFormat="1" ht="13.5" thickBot="1"/>
    <row r="232" s="450" customFormat="1" ht="13.5" thickBot="1"/>
    <row r="233" s="450" customFormat="1" ht="13.5" thickBot="1"/>
    <row r="234" s="450" customFormat="1" ht="13.5" thickBot="1"/>
    <row r="235" s="450" customFormat="1" ht="13.5" thickBot="1"/>
    <row r="236" s="450" customFormat="1" ht="13.5" thickBot="1"/>
    <row r="237" s="450" customFormat="1" ht="13.5" thickBot="1"/>
    <row r="238" s="450" customFormat="1" ht="13.5" thickBot="1"/>
    <row r="239" s="450" customFormat="1" ht="13.5" thickBot="1"/>
    <row r="240" s="450" customFormat="1" ht="13.5" thickBot="1"/>
    <row r="241" s="450" customFormat="1" ht="13.5" thickBot="1"/>
    <row r="242" s="450" customFormat="1" ht="13.5" thickBot="1"/>
    <row r="243" s="450" customFormat="1" ht="13.5" thickBot="1"/>
    <row r="244" s="450" customFormat="1" ht="13.5" thickBot="1"/>
    <row r="245" s="450" customFormat="1" ht="13.5" thickBot="1"/>
    <row r="246" s="450" customFormat="1" ht="13.5" thickBot="1"/>
    <row r="247" s="450" customFormat="1" ht="13.5" thickBot="1"/>
    <row r="248" s="450" customFormat="1" ht="13.5" thickBot="1"/>
    <row r="249" s="450" customFormat="1" ht="13.5" thickBot="1"/>
    <row r="250" s="450" customFormat="1" ht="13.5" thickBot="1"/>
    <row r="251" s="450" customFormat="1" ht="13.5" thickBot="1"/>
    <row r="252" s="450" customFormat="1" ht="13.5" thickBot="1"/>
    <row r="253" s="450" customFormat="1" ht="13.5" thickBot="1"/>
    <row r="254" s="450" customFormat="1" ht="13.5" thickBot="1"/>
    <row r="255" s="450" customFormat="1" ht="13.5" thickBot="1"/>
    <row r="256" s="450" customFormat="1" ht="13.5" thickBot="1"/>
    <row r="257" s="450" customFormat="1" ht="13.5" thickBot="1"/>
    <row r="258" s="450" customFormat="1" ht="13.5" thickBot="1"/>
    <row r="259" s="450" customFormat="1" ht="13.5" thickBot="1"/>
    <row r="260" s="450" customFormat="1" ht="13.5" thickBot="1"/>
    <row r="261" s="450" customFormat="1" ht="13.5" thickBot="1"/>
    <row r="262" s="450" customFormat="1" ht="13.5" thickBot="1"/>
    <row r="263" s="450" customFormat="1" ht="13.5" thickBot="1"/>
    <row r="264" s="450" customFormat="1" ht="13.5" thickBot="1"/>
    <row r="265" s="450" customFormat="1" ht="13.5" thickBot="1"/>
    <row r="266" s="450" customFormat="1" ht="13.5" thickBot="1"/>
    <row r="267" s="450" customFormat="1" ht="13.5" thickBot="1"/>
    <row r="268" s="450" customFormat="1" ht="13.5" thickBot="1"/>
    <row r="269" s="450" customFormat="1" ht="13.5" thickBot="1"/>
    <row r="270" s="450" customFormat="1" ht="13.5" thickBot="1"/>
    <row r="271" s="450" customFormat="1" ht="13.5" thickBot="1"/>
    <row r="272" s="450" customFormat="1" ht="13.5" thickBot="1"/>
    <row r="273" s="450" customFormat="1" ht="13.5" thickBot="1"/>
    <row r="274" s="450" customFormat="1" ht="13.5" thickBot="1"/>
    <row r="275" s="450" customFormat="1" ht="13.5" thickBot="1"/>
    <row r="276" s="450" customFormat="1" ht="13.5" thickBot="1"/>
    <row r="277" s="450" customFormat="1" ht="13.5" thickBot="1"/>
    <row r="278" s="450" customFormat="1" ht="13.5" thickBot="1"/>
    <row r="279" s="450" customFormat="1" ht="13.5" thickBot="1"/>
    <row r="280" s="450" customFormat="1" ht="13.5" thickBot="1"/>
    <row r="281" s="450" customFormat="1" ht="13.5" thickBot="1"/>
    <row r="282" s="450" customFormat="1" ht="13.5" thickBot="1"/>
    <row r="283" s="450" customFormat="1" ht="13.5" thickBot="1"/>
    <row r="284" s="450" customFormat="1" ht="13.5" thickBot="1"/>
    <row r="285" s="450" customFormat="1" ht="13.5" thickBot="1"/>
    <row r="286" s="450" customFormat="1" ht="13.5" thickBot="1"/>
    <row r="287" s="450" customFormat="1" ht="13.5" thickBot="1"/>
    <row r="288" s="450" customFormat="1" ht="13.5" thickBot="1"/>
    <row r="289" s="450" customFormat="1" ht="13.5" thickBot="1"/>
    <row r="290" s="450" customFormat="1" ht="13.5" thickBot="1"/>
    <row r="291" s="450" customFormat="1" ht="13.5" thickBot="1"/>
    <row r="292" s="450" customFormat="1" ht="13.5" thickBot="1"/>
    <row r="293" s="450" customFormat="1" ht="13.5" thickBot="1"/>
    <row r="294" s="450" customFormat="1" ht="13.5" thickBot="1"/>
    <row r="295" s="450" customFormat="1" ht="13.5" thickBot="1"/>
    <row r="296" s="450" customFormat="1" ht="13.5" thickBot="1"/>
    <row r="297" s="450" customFormat="1" ht="13.5" thickBot="1"/>
    <row r="298" s="450" customFormat="1" ht="13.5" thickBot="1"/>
    <row r="299" s="450" customFormat="1" ht="13.5" thickBot="1"/>
    <row r="300" s="450" customFormat="1" ht="13.5" thickBot="1"/>
    <row r="301" s="450" customFormat="1" ht="13.5" thickBot="1"/>
    <row r="302" s="450" customFormat="1" ht="13.5" thickBot="1"/>
    <row r="303" s="450" customFormat="1" ht="13.5" thickBot="1"/>
    <row r="304" s="450" customFormat="1" ht="13.5" thickBot="1"/>
    <row r="305" s="450" customFormat="1" ht="13.5" thickBot="1"/>
    <row r="306" s="450" customFormat="1" ht="13.5" thickBot="1"/>
    <row r="307" s="450" customFormat="1" ht="13.5" thickBot="1"/>
    <row r="308" s="450" customFormat="1" ht="13.5" thickBot="1"/>
    <row r="309" s="450" customFormat="1" ht="13.5" thickBot="1"/>
    <row r="310" s="450" customFormat="1" ht="13.5" thickBot="1"/>
    <row r="311" s="450" customFormat="1" ht="13.5" thickBot="1"/>
    <row r="312" s="450" customFormat="1" ht="13.5" thickBot="1"/>
    <row r="313" s="450" customFormat="1" ht="13.5" thickBot="1"/>
    <row r="314" s="450" customFormat="1" ht="13.5" thickBot="1"/>
    <row r="315" s="450" customFormat="1" ht="13.5" thickBot="1"/>
    <row r="316" s="450" customFormat="1" ht="13.5" thickBot="1"/>
    <row r="317" s="450" customFormat="1" ht="13.5" thickBot="1"/>
    <row r="318" s="450" customFormat="1" ht="13.5" thickBot="1"/>
    <row r="319" s="450" customFormat="1" ht="13.5" thickBot="1"/>
    <row r="320" s="450" customFormat="1" ht="13.5" thickBot="1"/>
    <row r="321" s="450" customFormat="1" ht="13.5" thickBot="1"/>
    <row r="322" s="450" customFormat="1" ht="13.5" thickBot="1"/>
    <row r="323" s="450" customFormat="1" ht="13.5" thickBot="1"/>
    <row r="324" s="450" customFormat="1" ht="13.5" thickBot="1"/>
    <row r="325" s="450" customFormat="1" ht="13.5" thickBot="1"/>
    <row r="326" s="450" customFormat="1" ht="13.5" thickBot="1"/>
    <row r="327" s="450" customFormat="1" ht="13.5" thickBot="1"/>
    <row r="328" s="450" customFormat="1" ht="13.5" thickBot="1"/>
    <row r="329" s="450" customFormat="1" ht="13.5" thickBot="1"/>
    <row r="330" s="450" customFormat="1" ht="13.5" thickBot="1"/>
    <row r="331" s="450" customFormat="1" ht="13.5" thickBot="1"/>
    <row r="332" s="450" customFormat="1" ht="13.5" thickBot="1"/>
    <row r="333" s="450" customFormat="1" ht="13.5" thickBot="1"/>
    <row r="334" s="450" customFormat="1" ht="13.5" thickBot="1"/>
    <row r="335" s="450" customFormat="1" ht="13.5" thickBot="1"/>
    <row r="336" s="450" customFormat="1" ht="13.5" thickBot="1"/>
    <row r="337" s="450" customFormat="1" ht="13.5" thickBot="1"/>
    <row r="338" s="450" customFormat="1" ht="13.5" thickBot="1"/>
    <row r="339" s="450" customFormat="1" ht="13.5" thickBot="1"/>
    <row r="340" s="450" customFormat="1" ht="13.5" thickBot="1"/>
    <row r="341" s="450" customFormat="1" ht="13.5" thickBot="1"/>
    <row r="342" s="450" customFormat="1" ht="13.5" thickBot="1"/>
    <row r="343" s="450" customFormat="1" ht="13.5" thickBot="1"/>
    <row r="344" s="450" customFormat="1" ht="13.5" thickBot="1"/>
    <row r="345" s="450" customFormat="1" ht="13.5" thickBot="1"/>
    <row r="346" s="450" customFormat="1" ht="13.5" thickBot="1"/>
    <row r="347" s="450" customFormat="1" ht="13.5" thickBot="1"/>
    <row r="348" s="450" customFormat="1" ht="13.5" thickBot="1"/>
    <row r="349" s="450" customFormat="1" ht="13.5" thickBot="1"/>
    <row r="350" s="450" customFormat="1" ht="13.5" thickBot="1"/>
    <row r="351" s="450" customFormat="1" ht="13.5" thickBot="1"/>
    <row r="352" s="450" customFormat="1" ht="13.5" thickBot="1"/>
    <row r="353" s="450" customFormat="1" ht="13.5" thickBot="1"/>
    <row r="354" s="450" customFormat="1" ht="13.5" thickBot="1"/>
    <row r="355" s="450" customFormat="1" ht="13.5" thickBot="1"/>
    <row r="356" s="450" customFormat="1" ht="13.5" thickBot="1"/>
    <row r="357" s="450" customFormat="1" ht="13.5" thickBot="1"/>
    <row r="358" s="450" customFormat="1" ht="13.5" thickBot="1"/>
    <row r="359" s="450" customFormat="1" ht="13.5" thickBot="1"/>
    <row r="360" s="450" customFormat="1" ht="13.5" thickBot="1"/>
    <row r="361" s="450" customFormat="1" ht="13.5" thickBot="1"/>
    <row r="362" s="450" customFormat="1" ht="13.5" thickBot="1"/>
    <row r="363" s="450" customFormat="1" ht="13.5" thickBot="1"/>
    <row r="364" s="450" customFormat="1" ht="13.5" thickBot="1"/>
    <row r="365" s="450" customFormat="1" ht="13.5" thickBot="1"/>
    <row r="366" s="450" customFormat="1" ht="13.5" thickBot="1"/>
    <row r="367" s="450" customFormat="1" ht="13.5" thickBot="1"/>
    <row r="368" s="450" customFormat="1" ht="13.5" thickBot="1"/>
    <row r="369" s="450" customFormat="1" ht="13.5" thickBot="1"/>
    <row r="370" s="450" customFormat="1" ht="13.5" thickBot="1"/>
    <row r="371" s="450" customFormat="1" ht="13.5" thickBot="1"/>
    <row r="372" s="450" customFormat="1" ht="13.5" thickBot="1"/>
    <row r="373" s="450" customFormat="1" ht="13.5" thickBot="1"/>
    <row r="374" s="450" customFormat="1" ht="13.5" thickBot="1"/>
    <row r="375" s="450" customFormat="1" ht="13.5" thickBot="1"/>
    <row r="376" s="450" customFormat="1" ht="13.5" thickBot="1"/>
    <row r="377" s="450" customFormat="1" ht="13.5" thickBot="1"/>
    <row r="378" s="450" customFormat="1" ht="13.5" thickBot="1"/>
    <row r="379" s="450" customFormat="1" ht="13.5" thickBot="1"/>
    <row r="380" s="450" customFormat="1" ht="13.5" thickBot="1"/>
    <row r="381" s="450" customFormat="1" ht="13.5" thickBot="1"/>
    <row r="382" s="450" customFormat="1" ht="13.5" thickBot="1"/>
    <row r="383" s="450" customFormat="1" ht="13.5" thickBot="1"/>
    <row r="384" s="450" customFormat="1" ht="13.5" thickBot="1"/>
    <row r="385" s="450" customFormat="1" ht="13.5" thickBot="1"/>
    <row r="386" s="450" customFormat="1" ht="13.5" thickBot="1"/>
    <row r="387" s="450" customFormat="1" ht="13.5" thickBot="1"/>
    <row r="388" s="450" customFormat="1" ht="13.5" thickBot="1"/>
    <row r="389" s="450" customFormat="1" ht="13.5" thickBot="1"/>
    <row r="390" s="450" customFormat="1" ht="13.5" thickBot="1"/>
    <row r="391" s="450" customFormat="1" ht="13.5" thickBot="1"/>
    <row r="392" s="450" customFormat="1" ht="13.5" thickBot="1"/>
    <row r="393" s="450" customFormat="1" ht="13.5" thickBot="1"/>
    <row r="394" s="450" customFormat="1" ht="13.5" thickBot="1"/>
    <row r="395" s="450" customFormat="1" ht="13.5" thickBot="1"/>
    <row r="396" s="450" customFormat="1" ht="13.5" thickBot="1"/>
    <row r="397" s="450" customFormat="1" ht="13.5" thickBot="1"/>
    <row r="398" s="450" customFormat="1" ht="13.5" thickBot="1"/>
    <row r="399" s="450" customFormat="1" ht="13.5" thickBot="1"/>
    <row r="400" s="450" customFormat="1" ht="13.5" thickBot="1"/>
    <row r="401" s="450" customFormat="1" ht="13.5" thickBot="1"/>
    <row r="402" s="450" customFormat="1" ht="13.5" thickBot="1"/>
    <row r="403" s="450" customFormat="1" ht="13.5" thickBot="1"/>
    <row r="404" s="450" customFormat="1" ht="13.5" thickBot="1"/>
    <row r="405" s="450" customFormat="1" ht="13.5" thickBot="1"/>
    <row r="406" s="450" customFormat="1" ht="13.5" thickBot="1"/>
    <row r="407" s="450" customFormat="1" ht="13.5" thickBot="1"/>
    <row r="408" s="450" customFormat="1" ht="13.5" thickBot="1"/>
    <row r="409" s="450" customFormat="1" ht="13.5" thickBot="1"/>
    <row r="410" s="450" customFormat="1" ht="13.5" thickBot="1"/>
    <row r="411" s="450" customFormat="1" ht="13.5" thickBot="1"/>
    <row r="412" s="450" customFormat="1" ht="13.5" thickBot="1"/>
    <row r="413" s="450" customFormat="1" ht="13.5" thickBot="1"/>
    <row r="414" s="450" customFormat="1" ht="13.5" thickBot="1"/>
    <row r="415" s="450" customFormat="1" ht="13.5" thickBot="1"/>
    <row r="416" s="450" customFormat="1" ht="13.5" thickBot="1"/>
    <row r="417" s="450" customFormat="1" ht="13.5" thickBot="1"/>
    <row r="418" s="450" customFormat="1" ht="13.5" thickBot="1"/>
    <row r="419" s="450" customFormat="1" ht="13.5" thickBot="1"/>
    <row r="420" s="450" customFormat="1" ht="13.5" thickBot="1"/>
    <row r="421" s="450" customFormat="1" ht="13.5" thickBot="1"/>
    <row r="422" s="450" customFormat="1" ht="13.5" thickBot="1"/>
    <row r="423" s="450" customFormat="1" ht="13.5" thickBot="1"/>
    <row r="424" s="450" customFormat="1" ht="13.5" thickBot="1"/>
    <row r="425" s="450" customFormat="1" ht="13.5" thickBot="1"/>
    <row r="426" s="450" customFormat="1" ht="13.5" thickBot="1"/>
    <row r="427" s="450" customFormat="1" ht="13.5" thickBot="1"/>
    <row r="428" s="450" customFormat="1" ht="13.5" thickBot="1"/>
    <row r="429" s="450" customFormat="1" ht="13.5" thickBot="1"/>
    <row r="430" s="450" customFormat="1" ht="13.5" thickBot="1"/>
    <row r="431" s="450" customFormat="1" ht="13.5" thickBot="1"/>
    <row r="432" s="450" customFormat="1" ht="13.5" thickBot="1"/>
    <row r="433" s="450" customFormat="1" ht="13.5" thickBot="1"/>
    <row r="434" s="450" customFormat="1" ht="13.5" thickBot="1"/>
    <row r="435" s="450" customFormat="1" ht="13.5" thickBot="1"/>
    <row r="436" s="450" customFormat="1" ht="13.5" thickBot="1"/>
    <row r="437" s="450" customFormat="1" ht="13.5" thickBot="1"/>
    <row r="438" s="450" customFormat="1" ht="13.5" thickBot="1"/>
    <row r="439" s="450" customFormat="1" ht="13.5" thickBot="1"/>
    <row r="440" s="450" customFormat="1" ht="13.5" thickBot="1"/>
    <row r="441" s="450" customFormat="1" ht="13.5" thickBot="1"/>
    <row r="442" s="450" customFormat="1" ht="13.5" thickBot="1"/>
    <row r="443" s="450" customFormat="1" ht="13.5" thickBot="1"/>
    <row r="444" s="450" customFormat="1" ht="13.5" thickBot="1"/>
    <row r="445" s="450" customFormat="1" ht="13.5" thickBot="1"/>
    <row r="446" s="450" customFormat="1" ht="13.5" thickBot="1"/>
    <row r="447" s="450" customFormat="1" ht="13.5" thickBot="1"/>
    <row r="448" s="450" customFormat="1" ht="13.5" thickBot="1"/>
    <row r="449" s="450" customFormat="1" ht="13.5" thickBot="1"/>
    <row r="450" s="450" customFormat="1" ht="13.5" thickBot="1"/>
    <row r="451" s="450" customFormat="1" ht="13.5" thickBot="1"/>
    <row r="452" s="450" customFormat="1" ht="13.5" thickBot="1"/>
    <row r="453" s="450" customFormat="1" ht="13.5" thickBot="1"/>
    <row r="454" s="450" customFormat="1" ht="13.5" thickBot="1"/>
    <row r="455" s="450" customFormat="1" ht="13.5" thickBot="1"/>
    <row r="456" s="450" customFormat="1" ht="13.5" thickBot="1"/>
    <row r="457" s="450" customFormat="1" ht="13.5" thickBot="1"/>
    <row r="458" s="450" customFormat="1" ht="13.5" thickBot="1"/>
    <row r="459" s="450" customFormat="1" ht="13.5" thickBot="1"/>
    <row r="460" s="450" customFormat="1" ht="13.5" thickBot="1"/>
    <row r="461" s="450" customFormat="1" ht="13.5" thickBot="1"/>
    <row r="462" s="450" customFormat="1" ht="13.5" thickBot="1"/>
    <row r="463" s="450" customFormat="1" ht="13.5" thickBot="1"/>
    <row r="464" s="450" customFormat="1" ht="13.5" thickBot="1"/>
    <row r="465" s="450" customFormat="1" ht="13.5" thickBot="1"/>
    <row r="466" s="450" customFormat="1" ht="13.5" thickBot="1"/>
    <row r="467" s="450" customFormat="1" ht="13.5" thickBot="1"/>
    <row r="468" s="450" customFormat="1" ht="13.5" thickBot="1"/>
    <row r="469" s="450" customFormat="1" ht="13.5" thickBot="1"/>
    <row r="470" s="450" customFormat="1" ht="13.5" thickBot="1"/>
    <row r="471" s="450" customFormat="1" ht="13.5" thickBot="1"/>
    <row r="472" s="450" customFormat="1" ht="13.5" thickBot="1"/>
    <row r="473" s="450" customFormat="1" ht="13.5" thickBot="1"/>
    <row r="474" s="450" customFormat="1" ht="13.5" thickBot="1"/>
    <row r="475" s="450" customFormat="1" ht="13.5" thickBot="1"/>
    <row r="476" s="450" customFormat="1" ht="13.5" thickBot="1"/>
    <row r="477" s="450" customFormat="1" ht="13.5" thickBot="1"/>
    <row r="478" s="450" customFormat="1" ht="13.5" thickBot="1"/>
    <row r="479" s="450" customFormat="1" ht="13.5" thickBot="1"/>
    <row r="480" s="450" customFormat="1" ht="13.5" thickBot="1"/>
    <row r="481" s="450" customFormat="1" ht="13.5" thickBot="1"/>
    <row r="482" s="450" customFormat="1" ht="13.5" thickBot="1"/>
    <row r="483" s="450" customFormat="1" ht="13.5" thickBot="1"/>
    <row r="484" s="450" customFormat="1" ht="13.5" thickBot="1"/>
    <row r="485" s="450" customFormat="1" ht="13.5" thickBot="1"/>
    <row r="486" s="450" customFormat="1" ht="13.5" thickBot="1"/>
    <row r="487" s="450" customFormat="1" ht="13.5" thickBot="1"/>
    <row r="488" s="450" customFormat="1" ht="13.5" thickBot="1"/>
    <row r="489" s="450" customFormat="1" ht="13.5" thickBot="1"/>
    <row r="490" s="450" customFormat="1" ht="13.5" thickBot="1"/>
    <row r="491" s="450" customFormat="1" ht="13.5" thickBot="1"/>
    <row r="492" s="450" customFormat="1" ht="13.5" thickBot="1"/>
    <row r="493" s="450" customFormat="1" ht="13.5" thickBot="1"/>
    <row r="494" s="450" customFormat="1" ht="13.5" thickBot="1"/>
    <row r="495" s="450" customFormat="1" ht="13.5" thickBot="1"/>
    <row r="496" s="450" customFormat="1" ht="13.5" thickBot="1"/>
    <row r="497" s="450" customFormat="1" ht="13.5" thickBot="1"/>
    <row r="498" s="450" customFormat="1" ht="13.5" thickBot="1"/>
    <row r="499" s="450" customFormat="1" ht="13.5" thickBot="1"/>
    <row r="500" s="450" customFormat="1" ht="13.5" thickBot="1"/>
    <row r="501" s="450" customFormat="1" ht="13.5" thickBot="1"/>
    <row r="502" s="450" customFormat="1" ht="13.5" thickBot="1"/>
    <row r="503" s="450" customFormat="1" ht="13.5" thickBot="1"/>
    <row r="504" s="450" customFormat="1" ht="13.5" thickBot="1"/>
    <row r="505" s="450" customFormat="1" ht="13.5" thickBot="1"/>
    <row r="506" s="450" customFormat="1" ht="13.5" thickBot="1"/>
    <row r="507" s="450" customFormat="1" ht="13.5" thickBot="1"/>
    <row r="508" s="450" customFormat="1" ht="13.5" thickBot="1"/>
    <row r="509" s="450" customFormat="1" ht="13.5" thickBot="1"/>
    <row r="510" s="450" customFormat="1" ht="13.5" thickBot="1"/>
    <row r="511" s="450" customFormat="1" ht="13.5" thickBot="1"/>
    <row r="512" s="450" customFormat="1" ht="13.5" thickBot="1"/>
    <row r="513" s="450" customFormat="1" ht="13.5" thickBot="1"/>
    <row r="514" s="450" customFormat="1" ht="13.5" thickBot="1"/>
    <row r="515" s="450" customFormat="1" ht="13.5" thickBot="1"/>
    <row r="516" s="450" customFormat="1" ht="13.5" thickBot="1"/>
    <row r="517" s="450" customFormat="1" ht="13.5" thickBot="1"/>
    <row r="518" s="450" customFormat="1" ht="13.5" thickBot="1"/>
    <row r="519" s="450" customFormat="1" ht="13.5" thickBot="1"/>
    <row r="520" s="450" customFormat="1" ht="13.5" thickBot="1"/>
    <row r="521" s="450" customFormat="1" ht="13.5" thickBot="1"/>
    <row r="522" s="450" customFormat="1" ht="13.5" thickBot="1"/>
    <row r="523" s="450" customFormat="1" ht="13.5" thickBot="1"/>
    <row r="524" s="450" customFormat="1" ht="13.5" thickBot="1"/>
    <row r="525" s="450" customFormat="1" ht="13.5" thickBot="1"/>
    <row r="526" s="450" customFormat="1" ht="13.5" thickBot="1"/>
    <row r="527" s="450" customFormat="1" ht="13.5" thickBot="1"/>
    <row r="528" s="450" customFormat="1" ht="13.5" thickBot="1"/>
    <row r="529" s="450" customFormat="1" ht="13.5" thickBot="1"/>
    <row r="530" s="450" customFormat="1" ht="13.5" thickBot="1"/>
    <row r="531" s="450" customFormat="1" ht="13.5" thickBot="1"/>
    <row r="532" s="450" customFormat="1" ht="13.5" thickBot="1"/>
    <row r="533" s="450" customFormat="1" ht="13.5" thickBot="1"/>
    <row r="534" s="450" customFormat="1" ht="13.5" thickBot="1"/>
    <row r="535" s="450" customFormat="1" ht="13.5" thickBot="1"/>
    <row r="536" s="450" customFormat="1" ht="13.5" thickBot="1"/>
    <row r="537" s="450" customFormat="1" ht="13.5" thickBot="1"/>
    <row r="538" s="450" customFormat="1" ht="13.5" thickBot="1"/>
    <row r="539" s="450" customFormat="1" ht="13.5" thickBot="1"/>
    <row r="540" s="450" customFormat="1" ht="13.5" thickBot="1"/>
    <row r="541" s="450" customFormat="1" ht="13.5" thickBot="1"/>
    <row r="542" s="450" customFormat="1" ht="13.5" thickBot="1"/>
    <row r="543" s="450" customFormat="1" ht="13.5" thickBot="1"/>
    <row r="544" s="450" customFormat="1" ht="13.5" thickBot="1"/>
    <row r="545" s="450" customFormat="1" ht="13.5" thickBot="1"/>
    <row r="546" s="450" customFormat="1" ht="13.5" thickBot="1"/>
    <row r="547" s="450" customFormat="1" ht="13.5" thickBot="1"/>
    <row r="548" s="450" customFormat="1" ht="13.5" thickBot="1"/>
    <row r="549" s="450" customFormat="1" ht="13.5" thickBot="1"/>
    <row r="550" s="450" customFormat="1" ht="13.5" thickBot="1"/>
    <row r="551" s="450" customFormat="1" ht="13.5" thickBot="1"/>
    <row r="552" s="450" customFormat="1" ht="13.5" thickBot="1"/>
    <row r="553" s="450" customFormat="1" ht="13.5" thickBot="1"/>
    <row r="554" s="450" customFormat="1" ht="13.5" thickBot="1"/>
    <row r="555" s="450" customFormat="1" ht="13.5" thickBot="1"/>
    <row r="556" s="450" customFormat="1" ht="13.5" thickBot="1"/>
    <row r="557" s="450" customFormat="1" ht="13.5" thickBot="1"/>
    <row r="558" s="450" customFormat="1" ht="13.5" thickBot="1"/>
    <row r="559" s="450" customFormat="1" ht="13.5" thickBot="1"/>
    <row r="560" s="450" customFormat="1" ht="13.5" thickBot="1"/>
    <row r="561" s="450" customFormat="1" ht="13.5" thickBot="1"/>
    <row r="562" s="450" customFormat="1" ht="13.5" thickBot="1"/>
    <row r="563" s="450" customFormat="1" ht="13.5" thickBot="1"/>
    <row r="564" s="450" customFormat="1" ht="13.5" thickBot="1"/>
    <row r="565" s="450" customFormat="1" ht="13.5" thickBot="1"/>
    <row r="566" s="450" customFormat="1" ht="13.5" thickBot="1"/>
    <row r="567" s="450" customFormat="1" ht="13.5" thickBot="1"/>
    <row r="568" s="450" customFormat="1" ht="13.5" thickBot="1"/>
    <row r="569" s="450" customFormat="1" ht="13.5" thickBot="1"/>
    <row r="570" s="450" customFormat="1" ht="13.5" thickBot="1"/>
    <row r="571" s="450" customFormat="1" ht="13.5" thickBot="1"/>
    <row r="572" s="450" customFormat="1" ht="13.5" thickBot="1"/>
    <row r="573" s="450" customFormat="1" ht="13.5" thickBot="1"/>
    <row r="574" s="450" customFormat="1" ht="13.5" thickBot="1"/>
    <row r="575" s="450" customFormat="1" ht="13.5" thickBot="1"/>
    <row r="576" s="450" customFormat="1" ht="13.5" thickBot="1"/>
    <row r="577" s="450" customFormat="1" ht="13.5" thickBot="1"/>
    <row r="578" s="450" customFormat="1" ht="13.5" thickBot="1"/>
    <row r="579" s="450" customFormat="1" ht="13.5" thickBot="1"/>
    <row r="580" s="450" customFormat="1" ht="13.5" thickBot="1"/>
    <row r="581" s="450" customFormat="1" ht="13.5" thickBot="1"/>
    <row r="582" s="450" customFormat="1" ht="13.5" thickBot="1"/>
    <row r="583" s="450" customFormat="1" ht="13.5" thickBot="1"/>
    <row r="584" s="450" customFormat="1" ht="13.5" thickBot="1"/>
    <row r="585" s="450" customFormat="1" ht="13.5" thickBot="1"/>
    <row r="586" s="450" customFormat="1" ht="13.5" thickBot="1"/>
    <row r="587" s="450" customFormat="1" ht="13.5" thickBot="1"/>
    <row r="588" s="450" customFormat="1" ht="13.5" thickBot="1"/>
    <row r="589" s="450" customFormat="1" ht="13.5" thickBot="1"/>
    <row r="590" s="450" customFormat="1" ht="13.5" thickBot="1"/>
    <row r="591" s="450" customFormat="1" ht="13.5" thickBot="1"/>
    <row r="592" s="450" customFormat="1" ht="13.5" thickBot="1"/>
    <row r="593" s="450" customFormat="1" ht="13.5" thickBot="1"/>
    <row r="594" s="450" customFormat="1" ht="13.5" thickBot="1"/>
    <row r="595" s="450" customFormat="1" ht="13.5" thickBot="1"/>
    <row r="596" s="450" customFormat="1" ht="13.5" thickBot="1"/>
    <row r="597" s="450" customFormat="1" ht="13.5" thickBot="1"/>
    <row r="598" s="450" customFormat="1" ht="13.5" thickBot="1"/>
    <row r="599" s="450" customFormat="1" ht="13.5" thickBot="1"/>
    <row r="600" s="450" customFormat="1" ht="13.5" thickBot="1"/>
    <row r="601" s="450" customFormat="1" ht="13.5" thickBot="1"/>
    <row r="602" s="450" customFormat="1" ht="13.5" thickBot="1"/>
    <row r="603" s="450" customFormat="1" ht="13.5" thickBot="1"/>
    <row r="604" s="450" customFormat="1" ht="13.5" thickBot="1"/>
    <row r="605" s="450" customFormat="1" ht="13.5" thickBot="1"/>
    <row r="606" s="450" customFormat="1" ht="13.5" thickBot="1"/>
    <row r="607" s="450" customFormat="1" ht="13.5" thickBot="1"/>
    <row r="608" s="450" customFormat="1" ht="13.5" thickBot="1"/>
    <row r="609" s="450" customFormat="1" ht="13.5" thickBot="1"/>
    <row r="610" s="450" customFormat="1" ht="13.5" thickBot="1"/>
    <row r="611" s="450" customFormat="1" ht="13.5" thickBot="1"/>
    <row r="612" s="450" customFormat="1" ht="13.5" thickBot="1"/>
    <row r="613" s="450" customFormat="1" ht="13.5" thickBot="1"/>
    <row r="614" s="450" customFormat="1" ht="13.5" thickBot="1"/>
    <row r="615" s="450" customFormat="1" ht="13.5" thickBot="1"/>
    <row r="616" s="450" customFormat="1" ht="13.5" thickBot="1"/>
    <row r="617" s="450" customFormat="1" ht="13.5" thickBot="1"/>
    <row r="618" s="450" customFormat="1" ht="13.5" thickBot="1"/>
    <row r="619" s="450" customFormat="1" ht="13.5" thickBot="1"/>
    <row r="620" s="450" customFormat="1" ht="13.5" thickBot="1"/>
    <row r="621" s="450" customFormat="1" ht="13.5" thickBot="1"/>
    <row r="622" s="450" customFormat="1" ht="13.5" thickBot="1"/>
    <row r="623" s="450" customFormat="1" ht="13.5" thickBot="1"/>
    <row r="624" s="450" customFormat="1" ht="13.5" thickBot="1"/>
    <row r="625" s="450" customFormat="1" ht="13.5" thickBot="1"/>
    <row r="626" s="450" customFormat="1" ht="13.5" thickBot="1"/>
    <row r="627" s="450" customFormat="1" ht="13.5" thickBot="1"/>
    <row r="628" s="450" customFormat="1" ht="13.5" thickBot="1"/>
    <row r="629" s="450" customFormat="1" ht="13.5" thickBot="1"/>
    <row r="630" s="450" customFormat="1" ht="13.5" thickBot="1"/>
    <row r="631" s="450" customFormat="1" ht="13.5" thickBot="1"/>
    <row r="632" s="450" customFormat="1" ht="13.5" thickBot="1"/>
    <row r="633" s="450" customFormat="1" ht="13.5" thickBot="1"/>
    <row r="634" s="450" customFormat="1" ht="13.5" thickBot="1"/>
    <row r="635" s="450" customFormat="1" ht="13.5" thickBot="1"/>
    <row r="636" s="450" customFormat="1" ht="13.5" thickBot="1"/>
    <row r="637" s="450" customFormat="1" ht="13.5" thickBot="1"/>
    <row r="638" s="450" customFormat="1" ht="13.5" thickBot="1"/>
    <row r="639" s="450" customFormat="1" ht="13.5" thickBot="1"/>
    <row r="640" s="450" customFormat="1" ht="13.5" thickBot="1"/>
    <row r="641" s="450" customFormat="1" ht="13.5" thickBot="1"/>
    <row r="642" s="450" customFormat="1" ht="13.5" thickBot="1"/>
    <row r="643" s="450" customFormat="1" ht="13.5" thickBot="1"/>
    <row r="644" s="450" customFormat="1" ht="13.5" thickBot="1"/>
    <row r="645" s="450" customFormat="1" ht="13.5" thickBot="1"/>
    <row r="646" s="450" customFormat="1" ht="13.5" thickBot="1"/>
    <row r="647" s="450" customFormat="1" ht="13.5" thickBot="1"/>
    <row r="648" s="450" customFormat="1" ht="13.5" thickBot="1"/>
    <row r="649" s="450" customFormat="1" ht="13.5" thickBot="1"/>
    <row r="650" s="450" customFormat="1" ht="13.5" thickBot="1"/>
    <row r="651" s="450" customFormat="1" ht="13.5" thickBot="1"/>
    <row r="652" s="450" customFormat="1" ht="13.5" thickBot="1"/>
    <row r="653" s="450" customFormat="1" ht="13.5" thickBot="1"/>
    <row r="654" s="450" customFormat="1" ht="13.5" thickBot="1"/>
    <row r="655" s="450" customFormat="1" ht="13.5" thickBot="1"/>
    <row r="656" s="450" customFormat="1" ht="13.5" thickBot="1"/>
    <row r="657" s="450" customFormat="1" ht="13.5" thickBot="1"/>
    <row r="658" s="450" customFormat="1" ht="13.5" thickBot="1"/>
    <row r="659" s="450" customFormat="1" ht="13.5" thickBot="1"/>
    <row r="660" s="450" customFormat="1" ht="13.5" thickBot="1"/>
    <row r="661" s="450" customFormat="1" ht="13.5" thickBot="1"/>
    <row r="662" s="450" customFormat="1" ht="13.5" thickBot="1"/>
    <row r="663" s="450" customFormat="1" ht="13.5" thickBot="1"/>
    <row r="664" s="450" customFormat="1" ht="13.5" thickBot="1"/>
    <row r="665" s="450" customFormat="1" ht="13.5" thickBot="1"/>
    <row r="666" s="450" customFormat="1" ht="13.5" thickBot="1"/>
    <row r="667" s="450" customFormat="1" ht="13.5" thickBot="1"/>
    <row r="668" s="450" customFormat="1" ht="13.5" thickBot="1"/>
    <row r="669" s="450" customFormat="1" ht="13.5" thickBot="1"/>
    <row r="670" s="450" customFormat="1" ht="13.5" thickBot="1"/>
    <row r="671" s="450" customFormat="1" ht="13.5" thickBot="1"/>
    <row r="672" s="450" customFormat="1" ht="13.5" thickBot="1"/>
    <row r="673" s="450" customFormat="1" ht="13.5" thickBot="1"/>
    <row r="674" s="450" customFormat="1" ht="13.5" thickBot="1"/>
    <row r="675" s="450" customFormat="1" ht="13.5" thickBot="1"/>
    <row r="676" s="450" customFormat="1" ht="13.5" thickBot="1"/>
    <row r="677" s="450" customFormat="1" ht="13.5" thickBot="1"/>
    <row r="678" s="450" customFormat="1" ht="13.5" thickBot="1"/>
    <row r="679" s="450" customFormat="1" ht="13.5" thickBot="1"/>
    <row r="680" s="450" customFormat="1" ht="13.5" thickBot="1"/>
    <row r="681" s="450" customFormat="1" ht="13.5" thickBot="1"/>
    <row r="682" s="450" customFormat="1" ht="13.5" thickBot="1"/>
    <row r="683" s="450" customFormat="1" ht="13.5" thickBot="1"/>
    <row r="684" s="450" customFormat="1" ht="13.5" thickBot="1"/>
    <row r="685" s="450" customFormat="1" ht="13.5" thickBot="1"/>
    <row r="686" s="450" customFormat="1" ht="13.5" thickBot="1"/>
    <row r="687" s="450" customFormat="1" ht="13.5" thickBot="1"/>
    <row r="688" s="450" customFormat="1" ht="13.5" thickBot="1"/>
    <row r="689" s="450" customFormat="1" ht="13.5" thickBot="1"/>
    <row r="690" s="450" customFormat="1" ht="13.5" thickBot="1"/>
    <row r="691" s="450" customFormat="1" ht="13.5" thickBot="1"/>
    <row r="692" s="450" customFormat="1" ht="13.5" thickBot="1"/>
    <row r="693" s="450" customFormat="1" ht="13.5" thickBot="1"/>
    <row r="694" s="450" customFormat="1" ht="13.5" thickBot="1"/>
    <row r="695" s="450" customFormat="1" ht="13.5" thickBot="1"/>
    <row r="696" s="450" customFormat="1" ht="13.5" thickBot="1"/>
    <row r="697" s="450" customFormat="1" ht="13.5" thickBot="1"/>
    <row r="698" s="450" customFormat="1" ht="13.5" thickBot="1"/>
    <row r="699" s="450" customFormat="1" ht="13.5" thickBot="1"/>
    <row r="700" s="450" customFormat="1" ht="13.5" thickBot="1"/>
    <row r="701" s="450" customFormat="1" ht="13.5" thickBot="1"/>
    <row r="702" s="450" customFormat="1" ht="13.5" thickBot="1"/>
    <row r="703" s="450" customFormat="1" ht="13.5" thickBot="1"/>
    <row r="704" s="450" customFormat="1" ht="13.5" thickBot="1"/>
    <row r="705" s="450" customFormat="1" ht="13.5" thickBot="1"/>
    <row r="706" s="450" customFormat="1" ht="13.5" thickBot="1"/>
    <row r="707" s="450" customFormat="1" ht="13.5" thickBot="1"/>
    <row r="708" s="450" customFormat="1" ht="13.5" thickBot="1"/>
    <row r="709" s="450" customFormat="1" ht="13.5" thickBot="1"/>
    <row r="710" s="450" customFormat="1" ht="13.5" thickBot="1"/>
    <row r="711" s="450" customFormat="1" ht="13.5" thickBot="1"/>
    <row r="712" s="450" customFormat="1" ht="13.5" thickBot="1"/>
    <row r="713" s="450" customFormat="1" ht="13.5" thickBot="1"/>
    <row r="714" s="450" customFormat="1" ht="13.5" thickBot="1"/>
    <row r="715" s="450" customFormat="1" ht="13.5" thickBot="1"/>
    <row r="716" s="450" customFormat="1" ht="13.5" thickBot="1"/>
    <row r="717" s="450" customFormat="1" ht="13.5" thickBot="1"/>
    <row r="718" s="450" customFormat="1" ht="13.5" thickBot="1"/>
    <row r="719" s="450" customFormat="1" ht="13.5" thickBot="1"/>
    <row r="720" s="450" customFormat="1" ht="13.5" thickBot="1"/>
    <row r="721" s="450" customFormat="1" ht="13.5" thickBot="1"/>
    <row r="722" s="450" customFormat="1" ht="13.5" thickBot="1"/>
    <row r="723" s="450" customFormat="1" ht="13.5" thickBot="1"/>
    <row r="724" s="450" customFormat="1" ht="13.5" thickBot="1"/>
    <row r="725" s="450" customFormat="1" ht="13.5" thickBot="1"/>
    <row r="726" s="450" customFormat="1" ht="13.5" thickBot="1"/>
    <row r="727" s="450" customFormat="1" ht="13.5" thickBot="1"/>
    <row r="728" s="450" customFormat="1" ht="13.5" thickBot="1"/>
    <row r="729" s="450" customFormat="1" ht="13.5" thickBot="1"/>
    <row r="730" s="450" customFormat="1" ht="13.5" thickBot="1"/>
    <row r="731" s="450" customFormat="1" ht="13.5" thickBot="1"/>
    <row r="732" s="450" customFormat="1" ht="13.5" thickBot="1"/>
    <row r="733" s="450" customFormat="1" ht="13.5" thickBot="1"/>
    <row r="734" s="450" customFormat="1" ht="13.5" thickBot="1"/>
    <row r="735" s="450" customFormat="1" ht="13.5" thickBot="1"/>
    <row r="736" s="450" customFormat="1" ht="13.5" thickBot="1"/>
    <row r="737" s="450" customFormat="1" ht="13.5" thickBot="1"/>
    <row r="738" s="450" customFormat="1" ht="13.5" thickBot="1"/>
    <row r="739" s="450" customFormat="1" ht="13.5" thickBot="1"/>
    <row r="740" s="450" customFormat="1" ht="13.5" thickBot="1"/>
    <row r="741" s="450" customFormat="1" ht="13.5" thickBot="1"/>
    <row r="742" s="450" customFormat="1" ht="13.5" thickBot="1"/>
    <row r="743" s="450" customFormat="1" ht="13.5" thickBot="1"/>
    <row r="744" s="450" customFormat="1" ht="13.5" thickBot="1"/>
    <row r="745" s="450" customFormat="1" ht="13.5" thickBot="1"/>
    <row r="746" s="450" customFormat="1" ht="13.5" thickBot="1"/>
    <row r="747" s="450" customFormat="1" ht="13.5" thickBot="1"/>
    <row r="748" s="450" customFormat="1" ht="13.5" thickBot="1"/>
    <row r="749" s="450" customFormat="1" ht="13.5" thickBot="1"/>
    <row r="750" s="450" customFormat="1" ht="13.5" thickBot="1"/>
    <row r="751" s="450" customFormat="1" ht="13.5" thickBot="1"/>
    <row r="752" s="450" customFormat="1" ht="13.5" thickBot="1"/>
    <row r="753" s="450" customFormat="1" ht="13.5" thickBot="1"/>
    <row r="754" s="450" customFormat="1" ht="13.5" thickBot="1"/>
    <row r="755" s="450" customFormat="1" ht="13.5" thickBot="1"/>
    <row r="756" s="450" customFormat="1" ht="13.5" thickBot="1"/>
    <row r="757" s="450" customFormat="1" ht="13.5" thickBot="1"/>
    <row r="758" s="450" customFormat="1" ht="13.5" thickBot="1"/>
    <row r="759" s="450" customFormat="1" ht="13.5" thickBot="1"/>
    <row r="760" s="450" customFormat="1" ht="13.5" thickBot="1"/>
    <row r="761" s="450" customFormat="1" ht="13.5" thickBot="1"/>
    <row r="762" s="450" customFormat="1" ht="13.5" thickBot="1"/>
    <row r="763" s="450" customFormat="1" ht="13.5" thickBot="1"/>
    <row r="764" s="450" customFormat="1" ht="13.5" thickBot="1"/>
    <row r="765" s="450" customFormat="1" ht="13.5" thickBot="1"/>
    <row r="766" s="450" customFormat="1" ht="13.5" thickBot="1"/>
    <row r="767" s="450" customFormat="1" ht="13.5" thickBot="1"/>
    <row r="768" s="450" customFormat="1" ht="13.5" thickBot="1"/>
    <row r="769" s="450" customFormat="1" ht="13.5" thickBot="1"/>
    <row r="770" s="450" customFormat="1" ht="13.5" thickBot="1"/>
    <row r="771" s="450" customFormat="1" ht="13.5" thickBot="1"/>
    <row r="772" s="450" customFormat="1" ht="13.5" thickBot="1"/>
    <row r="773" s="450" customFormat="1" ht="13.5" thickBot="1"/>
    <row r="774" s="450" customFormat="1" ht="13.5" thickBot="1"/>
    <row r="775" s="450" customFormat="1" ht="13.5" thickBot="1"/>
    <row r="776" s="450" customFormat="1" ht="13.5" thickBot="1"/>
    <row r="777" s="450" customFormat="1" ht="13.5" thickBot="1"/>
    <row r="778" s="450" customFormat="1" ht="13.5" thickBot="1"/>
    <row r="779" s="450" customFormat="1" ht="13.5" thickBot="1"/>
    <row r="780" s="450" customFormat="1" ht="13.5" thickBot="1"/>
    <row r="781" s="450" customFormat="1" ht="13.5" thickBot="1"/>
    <row r="782" s="450" customFormat="1" ht="13.5" thickBot="1"/>
    <row r="783" s="450" customFormat="1" ht="13.5" thickBot="1"/>
    <row r="784" s="450" customFormat="1" ht="13.5" thickBot="1"/>
    <row r="785" s="450" customFormat="1" ht="13.5" thickBot="1"/>
    <row r="786" s="450" customFormat="1" ht="13.5" thickBot="1"/>
    <row r="787" s="450" customFormat="1" ht="13.5" thickBot="1"/>
    <row r="788" s="450" customFormat="1" ht="13.5" thickBot="1"/>
    <row r="789" s="450" customFormat="1" ht="13.5" thickBot="1"/>
    <row r="790" s="450" customFormat="1" ht="13.5" thickBot="1"/>
    <row r="791" s="450" customFormat="1" ht="13.5" thickBot="1"/>
    <row r="792" s="450" customFormat="1" ht="13.5" thickBot="1"/>
    <row r="793" s="450" customFormat="1" ht="13.5" thickBot="1"/>
    <row r="794" s="450" customFormat="1" ht="13.5" thickBot="1"/>
    <row r="795" s="450" customFormat="1" ht="13.5" thickBot="1"/>
    <row r="796" s="450" customFormat="1" ht="13.5" thickBot="1"/>
    <row r="797" s="450" customFormat="1" ht="13.5" thickBot="1"/>
    <row r="798" s="450" customFormat="1" ht="13.5" thickBot="1"/>
    <row r="799" s="450" customFormat="1" ht="13.5" thickBot="1"/>
    <row r="800" s="450" customFormat="1" ht="13.5" thickBot="1"/>
    <row r="801" s="450" customFormat="1" ht="13.5" thickBot="1"/>
    <row r="802" s="450" customFormat="1" ht="13.5" thickBot="1"/>
    <row r="803" s="450" customFormat="1" ht="13.5" thickBot="1"/>
    <row r="804" s="450" customFormat="1" ht="13.5" thickBot="1"/>
    <row r="805" s="450" customFormat="1" ht="13.5" thickBot="1"/>
    <row r="806" s="450" customFormat="1" ht="13.5" thickBot="1"/>
    <row r="807" s="450" customFormat="1" ht="13.5" thickBot="1"/>
    <row r="808" s="450" customFormat="1" ht="13.5" thickBot="1"/>
    <row r="809" s="450" customFormat="1" ht="13.5" thickBot="1"/>
    <row r="810" s="450" customFormat="1" ht="13.5" thickBot="1"/>
    <row r="811" s="450" customFormat="1" ht="13.5" thickBot="1"/>
    <row r="812" s="450" customFormat="1" ht="13.5" thickBot="1"/>
    <row r="813" s="450" customFormat="1" ht="13.5" thickBot="1"/>
    <row r="814" s="450" customFormat="1" ht="13.5" thickBot="1"/>
    <row r="815" s="450" customFormat="1" ht="13.5" thickBot="1"/>
    <row r="816" s="450" customFormat="1" ht="13.5" thickBot="1"/>
    <row r="817" s="450" customFormat="1" ht="13.5" thickBot="1"/>
    <row r="818" s="450" customFormat="1" ht="13.5" thickBot="1"/>
    <row r="819" s="450" customFormat="1" ht="13.5" thickBot="1"/>
    <row r="820" s="450" customFormat="1" ht="13.5" thickBot="1"/>
    <row r="821" s="450" customFormat="1" ht="13.5" thickBot="1"/>
    <row r="822" s="450" customFormat="1" ht="13.5" thickBot="1"/>
    <row r="823" s="450" customFormat="1" ht="13.5" thickBot="1"/>
    <row r="824" s="450" customFormat="1" ht="13.5" thickBot="1"/>
    <row r="825" s="450" customFormat="1" ht="13.5" thickBot="1"/>
    <row r="826" s="450" customFormat="1" ht="13.5" thickBot="1"/>
    <row r="827" s="450" customFormat="1" ht="13.5" thickBot="1"/>
    <row r="828" s="450" customFormat="1" ht="13.5" thickBot="1"/>
    <row r="829" s="450" customFormat="1" ht="13.5" thickBot="1"/>
    <row r="830" s="450" customFormat="1" ht="13.5" thickBot="1"/>
    <row r="831" s="450" customFormat="1" ht="13.5" thickBot="1"/>
    <row r="832" s="450" customFormat="1" ht="13.5" thickBot="1"/>
    <row r="833" s="450" customFormat="1" ht="13.5" thickBot="1"/>
    <row r="834" s="450" customFormat="1" ht="13.5" thickBot="1"/>
    <row r="835" s="450" customFormat="1" ht="13.5" thickBot="1"/>
    <row r="836" s="450" customFormat="1" ht="13.5" thickBot="1"/>
    <row r="837" s="450" customFormat="1" ht="13.5" thickBot="1"/>
    <row r="838" s="450" customFormat="1" ht="13.5" thickBot="1"/>
    <row r="839" s="450" customFormat="1" ht="13.5" thickBot="1"/>
    <row r="840" s="450" customFormat="1" ht="13.5" thickBot="1"/>
    <row r="841" s="450" customFormat="1" ht="13.5" thickBot="1"/>
    <row r="842" s="450" customFormat="1" ht="13.5" thickBot="1"/>
    <row r="843" s="450" customFormat="1" ht="13.5" thickBot="1"/>
    <row r="844" s="450" customFormat="1" ht="13.5" thickBot="1"/>
    <row r="845" s="450" customFormat="1" ht="13.5" thickBot="1"/>
    <row r="846" s="450" customFormat="1" ht="13.5" thickBot="1"/>
    <row r="847" s="450" customFormat="1" ht="13.5" thickBot="1"/>
    <row r="848" s="450" customFormat="1" ht="13.5" thickBot="1"/>
    <row r="849" s="450" customFormat="1" ht="13.5" thickBot="1"/>
    <row r="850" s="450" customFormat="1" ht="13.5" thickBot="1"/>
    <row r="851" s="450" customFormat="1" ht="13.5" thickBot="1"/>
    <row r="852" s="450" customFormat="1" ht="13.5" thickBot="1"/>
    <row r="853" s="450" customFormat="1" ht="13.5" thickBot="1"/>
    <row r="854" s="450" customFormat="1" ht="13.5" thickBot="1"/>
    <row r="855" s="450" customFormat="1" ht="13.5" thickBot="1"/>
    <row r="856" s="450" customFormat="1" ht="13.5" thickBot="1"/>
    <row r="857" s="450" customFormat="1" ht="13.5" thickBot="1"/>
    <row r="858" s="450" customFormat="1" ht="13.5" thickBot="1"/>
    <row r="859" s="450" customFormat="1" ht="13.5" thickBot="1"/>
    <row r="860" s="450" customFormat="1" ht="13.5" thickBot="1"/>
    <row r="861" s="450" customFormat="1" ht="13.5" thickBot="1"/>
    <row r="862" s="450" customFormat="1" ht="13.5" thickBot="1"/>
    <row r="863" s="450" customFormat="1" ht="13.5" thickBot="1"/>
    <row r="864" s="450" customFormat="1" ht="13.5" thickBot="1"/>
    <row r="865" s="450" customFormat="1" ht="13.5" thickBot="1"/>
    <row r="866" s="450" customFormat="1" ht="13.5" thickBot="1"/>
    <row r="867" s="450" customFormat="1" ht="13.5" thickBot="1"/>
    <row r="868" s="450" customFormat="1" ht="13.5" thickBot="1"/>
    <row r="869" s="450" customFormat="1" ht="13.5" thickBot="1"/>
    <row r="870" s="450" customFormat="1" ht="13.5" thickBot="1"/>
    <row r="871" s="450" customFormat="1" ht="13.5" thickBot="1"/>
    <row r="872" s="450" customFormat="1" ht="13.5" thickBot="1"/>
    <row r="873" s="450" customFormat="1" ht="13.5" thickBot="1"/>
    <row r="874" s="450" customFormat="1" ht="13.5" thickBot="1"/>
    <row r="875" s="450" customFormat="1" ht="13.5" thickBot="1"/>
    <row r="876" s="450" customFormat="1" ht="13.5" thickBot="1"/>
    <row r="877" s="450" customFormat="1" ht="13.5" thickBot="1"/>
    <row r="878" s="450" customFormat="1" ht="13.5" thickBot="1"/>
    <row r="879" s="450" customFormat="1" ht="13.5" thickBot="1"/>
    <row r="880" s="450" customFormat="1" ht="13.5" thickBot="1"/>
    <row r="881" s="450" customFormat="1" ht="13.5" thickBot="1"/>
    <row r="882" s="450" customFormat="1" ht="13.5" thickBot="1"/>
    <row r="883" s="450" customFormat="1" ht="13.5" thickBot="1"/>
    <row r="884" s="450" customFormat="1" ht="13.5" thickBot="1"/>
    <row r="885" s="450" customFormat="1" ht="13.5" thickBot="1"/>
    <row r="886" s="450" customFormat="1" ht="13.5" thickBot="1"/>
    <row r="887" s="450" customFormat="1" ht="13.5" thickBot="1"/>
    <row r="888" s="450" customFormat="1" ht="13.5" thickBot="1"/>
    <row r="889" s="450" customFormat="1" ht="13.5" thickBot="1"/>
    <row r="890" s="450" customFormat="1" ht="13.5" thickBot="1"/>
    <row r="891" s="450" customFormat="1" ht="13.5" thickBot="1"/>
    <row r="892" s="450" customFormat="1" ht="13.5" thickBot="1"/>
    <row r="893" s="450" customFormat="1" ht="13.5" thickBot="1"/>
    <row r="894" s="450" customFormat="1" ht="13.5" thickBot="1"/>
    <row r="895" s="450" customFormat="1" ht="13.5" thickBot="1"/>
    <row r="896" s="450" customFormat="1" ht="13.5" thickBot="1"/>
    <row r="897" s="450" customFormat="1" ht="13.5" thickBot="1"/>
    <row r="898" s="450" customFormat="1" ht="13.5" thickBot="1"/>
    <row r="899" s="450" customFormat="1" ht="13.5" thickBot="1"/>
    <row r="900" s="450" customFormat="1" ht="13.5" thickBot="1"/>
    <row r="901" s="450" customFormat="1" ht="13.5" thickBot="1"/>
    <row r="902" s="450" customFormat="1" ht="13.5" thickBot="1"/>
    <row r="903" s="450" customFormat="1" ht="13.5" thickBot="1"/>
    <row r="904" s="450" customFormat="1" ht="13.5" thickBot="1"/>
    <row r="905" s="450" customFormat="1" ht="13.5" thickBot="1"/>
    <row r="906" s="450" customFormat="1" ht="13.5" thickBot="1"/>
    <row r="907" s="450" customFormat="1" ht="13.5" thickBot="1"/>
    <row r="908" s="450" customFormat="1" ht="13.5" thickBot="1"/>
    <row r="909" s="450" customFormat="1" ht="13.5" thickBot="1"/>
    <row r="910" s="450" customFormat="1" ht="13.5" thickBot="1"/>
    <row r="911" s="450" customFormat="1" ht="13.5" thickBot="1"/>
    <row r="912" s="450" customFormat="1" ht="13.5" thickBot="1"/>
    <row r="913" s="450" customFormat="1" ht="13.5" thickBot="1"/>
    <row r="914" s="450" customFormat="1" ht="13.5" thickBot="1"/>
    <row r="915" s="450" customFormat="1" ht="13.5" thickBot="1"/>
    <row r="916" s="450" customFormat="1" ht="13.5" thickBot="1"/>
    <row r="917" s="450" customFormat="1" ht="13.5" thickBot="1"/>
    <row r="918" s="450" customFormat="1" ht="13.5" thickBot="1"/>
    <row r="919" s="450" customFormat="1" ht="13.5" thickBot="1"/>
    <row r="920" s="450" customFormat="1" ht="13.5" thickBot="1"/>
    <row r="921" s="450" customFormat="1" ht="13.5" thickBot="1"/>
    <row r="922" s="450" customFormat="1" ht="13.5" thickBot="1"/>
    <row r="923" s="450" customFormat="1" ht="13.5" thickBot="1"/>
    <row r="924" s="450" customFormat="1" ht="13.5" thickBot="1"/>
    <row r="925" s="450" customFormat="1" ht="13.5" thickBot="1"/>
    <row r="926" s="450" customFormat="1" ht="13.5" thickBot="1"/>
    <row r="927" s="450" customFormat="1" ht="13.5" thickBot="1"/>
    <row r="928" s="450" customFormat="1" ht="13.5" thickBot="1"/>
    <row r="929" s="450" customFormat="1" ht="13.5" thickBot="1"/>
    <row r="930" s="450" customFormat="1" ht="13.5" thickBot="1"/>
    <row r="931" s="450" customFormat="1" ht="13.5" thickBot="1"/>
    <row r="932" s="450" customFormat="1" ht="13.5" thickBot="1"/>
    <row r="933" s="450" customFormat="1" ht="13.5" thickBot="1"/>
    <row r="934" s="450" customFormat="1" ht="13.5" thickBot="1"/>
    <row r="935" s="450" customFormat="1" ht="13.5" thickBot="1"/>
    <row r="936" s="450" customFormat="1" ht="13.5" thickBot="1"/>
    <row r="937" s="450" customFormat="1" ht="13.5" thickBot="1"/>
    <row r="938" s="450" customFormat="1" ht="13.5" thickBot="1"/>
    <row r="939" s="450" customFormat="1" ht="13.5" thickBot="1"/>
    <row r="940" s="450" customFormat="1" ht="13.5" thickBot="1"/>
    <row r="941" s="450" customFormat="1" ht="13.5" thickBot="1"/>
    <row r="942" s="450" customFormat="1" ht="13.5" thickBot="1"/>
    <row r="943" s="450" customFormat="1" ht="13.5" thickBot="1"/>
    <row r="944" s="450" customFormat="1" ht="13.5" thickBot="1"/>
    <row r="945" s="450" customFormat="1" ht="13.5" thickBot="1"/>
    <row r="946" s="450" customFormat="1" ht="13.5" thickBot="1"/>
    <row r="947" s="450" customFormat="1" ht="13.5" thickBot="1"/>
    <row r="948" s="450" customFormat="1" ht="13.5" thickBot="1"/>
    <row r="949" s="450" customFormat="1" ht="13.5" thickBot="1"/>
    <row r="950" s="450" customFormat="1" ht="13.5" thickBot="1"/>
    <row r="951" s="450" customFormat="1" ht="13.5" thickBot="1"/>
    <row r="952" s="450" customFormat="1" ht="13.5" thickBot="1"/>
    <row r="953" s="450" customFormat="1" ht="13.5" thickBot="1"/>
    <row r="954" s="450" customFormat="1" ht="13.5" thickBot="1"/>
    <row r="955" s="450" customFormat="1" ht="13.5" thickBot="1"/>
    <row r="956" s="450" customFormat="1" ht="13.5" thickBot="1"/>
    <row r="957" s="450" customFormat="1" ht="13.5" thickBot="1"/>
    <row r="958" s="450" customFormat="1" ht="13.5" thickBot="1"/>
    <row r="959" s="450" customFormat="1" ht="13.5" thickBot="1"/>
    <row r="960" s="450" customFormat="1" ht="13.5" thickBot="1"/>
    <row r="961" s="450" customFormat="1" ht="13.5" thickBot="1"/>
    <row r="962" s="450" customFormat="1" ht="13.5" thickBot="1"/>
    <row r="963" s="450" customFormat="1" ht="13.5" thickBot="1"/>
    <row r="964" s="450" customFormat="1" ht="13.5" thickBot="1"/>
    <row r="965" s="450" customFormat="1" ht="13.5" thickBot="1"/>
    <row r="966" s="450" customFormat="1" ht="13.5" thickBot="1"/>
    <row r="967" s="450" customFormat="1" ht="13.5" thickBot="1"/>
    <row r="968" s="450" customFormat="1" ht="13.5" thickBot="1"/>
    <row r="969" s="450" customFormat="1" ht="13.5" thickBot="1"/>
    <row r="970" s="450" customFormat="1" ht="13.5" thickBot="1"/>
    <row r="971" s="450" customFormat="1" ht="13.5" thickBot="1"/>
    <row r="972" s="450" customFormat="1" ht="13.5" thickBot="1"/>
    <row r="973" s="450" customFormat="1" ht="13.5" thickBot="1"/>
    <row r="974" s="450" customFormat="1" ht="13.5" thickBot="1"/>
    <row r="975" s="450" customFormat="1" ht="13.5" thickBot="1"/>
    <row r="976" s="450" customFormat="1" ht="13.5" thickBot="1"/>
    <row r="977" s="450" customFormat="1" ht="13.5" thickBot="1"/>
    <row r="978" s="450" customFormat="1" ht="13.5" thickBot="1"/>
    <row r="979" s="450" customFormat="1" ht="13.5" thickBot="1"/>
    <row r="980" s="450" customFormat="1" ht="13.5" thickBot="1"/>
    <row r="981" s="450" customFormat="1" ht="13.5" thickBot="1"/>
    <row r="982" s="450" customFormat="1" ht="13.5" thickBot="1"/>
    <row r="983" s="450" customFormat="1" ht="13.5" thickBot="1"/>
    <row r="984" s="450" customFormat="1" ht="13.5" thickBot="1"/>
    <row r="985" s="450" customFormat="1" ht="13.5" thickBot="1"/>
    <row r="986" s="450" customFormat="1" ht="13.5" thickBot="1"/>
    <row r="987" s="450" customFormat="1" ht="13.5" thickBot="1"/>
    <row r="988" s="450" customFormat="1" ht="13.5" thickBot="1"/>
    <row r="989" s="450" customFormat="1" ht="13.5" thickBot="1"/>
    <row r="990" s="450" customFormat="1" ht="13.5" thickBot="1"/>
    <row r="991" s="450" customFormat="1" ht="13.5" thickBot="1"/>
    <row r="992" s="450" customFormat="1" ht="13.5" thickBot="1"/>
    <row r="993" s="450" customFormat="1" ht="13.5" thickBot="1"/>
    <row r="994" s="450" customFormat="1" ht="13.5" thickBot="1"/>
    <row r="995" s="450" customFormat="1" ht="13.5" thickBot="1"/>
    <row r="996" s="450" customFormat="1" ht="13.5" thickBot="1"/>
    <row r="997" s="450" customFormat="1" ht="13.5" thickBot="1"/>
    <row r="998" s="450" customFormat="1" ht="13.5" thickBot="1"/>
    <row r="999" s="450" customFormat="1" ht="13.5" thickBot="1"/>
    <row r="1000" s="450" customFormat="1" ht="13.5" thickBot="1"/>
    <row r="1001" s="450" customFormat="1" ht="13.5" thickBot="1"/>
    <row r="1002" s="450" customFormat="1" ht="13.5" thickBot="1"/>
    <row r="1003" s="450" customFormat="1" ht="13.5" thickBot="1"/>
    <row r="1004" s="450" customFormat="1" ht="13.5" thickBot="1"/>
    <row r="1005" s="450" customFormat="1" ht="13.5" thickBot="1"/>
    <row r="1006" s="450" customFormat="1" ht="13.5" thickBot="1"/>
    <row r="1007" s="450" customFormat="1" ht="13.5" thickBot="1"/>
    <row r="1008" s="450" customFormat="1" ht="13.5" thickBot="1"/>
    <row r="1009" s="450" customFormat="1" ht="13.5" thickBot="1"/>
    <row r="1010" s="450" customFormat="1" ht="13.5" thickBot="1"/>
    <row r="1011" s="450" customFormat="1" ht="13.5" thickBot="1"/>
    <row r="1012" s="450" customFormat="1" ht="13.5" thickBot="1"/>
    <row r="1013" s="450" customFormat="1" ht="13.5" thickBot="1"/>
    <row r="1014" s="450" customFormat="1" ht="13.5" thickBot="1"/>
    <row r="1015" s="450" customFormat="1" ht="13.5" thickBot="1"/>
    <row r="1016" s="450" customFormat="1" ht="13.5" thickBot="1"/>
    <row r="1017" s="450" customFormat="1" ht="13.5" thickBot="1"/>
    <row r="1018" s="450" customFormat="1" ht="13.5" thickBot="1"/>
    <row r="1019" s="450" customFormat="1" ht="13.5" thickBot="1"/>
    <row r="1020" s="450" customFormat="1" ht="13.5" thickBot="1"/>
    <row r="1021" s="450" customFormat="1" ht="13.5" thickBot="1"/>
    <row r="1022" s="450" customFormat="1" ht="13.5" thickBot="1"/>
    <row r="1023" s="450" customFormat="1" ht="13.5" thickBot="1"/>
    <row r="1024" s="450" customFormat="1" ht="13.5" thickBot="1"/>
    <row r="1025" s="450" customFormat="1" ht="13.5" thickBot="1"/>
    <row r="1026" s="450" customFormat="1" ht="13.5" thickBot="1"/>
    <row r="1027" s="450" customFormat="1" ht="13.5" thickBot="1"/>
    <row r="1028" s="450" customFormat="1" ht="13.5" thickBot="1"/>
    <row r="1029" s="450" customFormat="1" ht="13.5" thickBot="1"/>
    <row r="1030" s="450" customFormat="1" ht="13.5" thickBot="1"/>
    <row r="1031" s="450" customFormat="1" ht="13.5" thickBot="1"/>
    <row r="1032" s="450" customFormat="1" ht="13.5" thickBot="1"/>
    <row r="1033" s="450" customFormat="1" ht="13.5" thickBot="1"/>
    <row r="1034" s="450" customFormat="1" ht="13.5" thickBot="1"/>
    <row r="1035" s="450" customFormat="1" ht="13.5" thickBot="1"/>
    <row r="1036" s="450" customFormat="1" ht="13.5" thickBot="1"/>
    <row r="1037" s="450" customFormat="1" ht="13.5" thickBot="1"/>
    <row r="1038" s="450" customFormat="1" ht="13.5" thickBot="1"/>
    <row r="1039" s="450" customFormat="1" ht="13.5" thickBot="1"/>
    <row r="1040" s="450" customFormat="1" ht="13.5" thickBot="1"/>
    <row r="1041" s="450" customFormat="1" ht="13.5" thickBot="1"/>
    <row r="1042" s="450" customFormat="1" ht="13.5" thickBot="1"/>
    <row r="1043" s="450" customFormat="1" ht="13.5" thickBot="1"/>
    <row r="1044" s="450" customFormat="1" ht="13.5" thickBot="1"/>
    <row r="1045" s="450" customFormat="1" ht="13.5" thickBot="1"/>
    <row r="1046" s="450" customFormat="1" ht="13.5" thickBot="1"/>
    <row r="1047" s="450" customFormat="1" ht="13.5" thickBot="1"/>
    <row r="1048" s="450" customFormat="1" ht="13.5" thickBot="1"/>
    <row r="1049" s="450" customFormat="1" ht="13.5" thickBot="1"/>
    <row r="1050" s="450" customFormat="1" ht="13.5" thickBot="1"/>
    <row r="1051" s="450" customFormat="1" ht="13.5" thickBot="1"/>
    <row r="1052" s="450" customFormat="1" ht="13.5" thickBot="1"/>
    <row r="1053" s="450" customFormat="1" ht="13.5" thickBot="1"/>
    <row r="1054" s="450" customFormat="1" ht="13.5" thickBot="1"/>
    <row r="1055" s="450" customFormat="1" ht="13.5" thickBot="1"/>
    <row r="1056" s="450" customFormat="1" ht="13.5" thickBot="1"/>
    <row r="1057" s="450" customFormat="1" ht="13.5" thickBot="1"/>
    <row r="1058" s="450" customFormat="1" ht="13.5" thickBot="1"/>
    <row r="1059" s="450" customFormat="1" ht="13.5" thickBot="1"/>
    <row r="1060" s="450" customFormat="1" ht="13.5" thickBot="1"/>
    <row r="1061" s="450" customFormat="1" ht="13.5" thickBot="1"/>
    <row r="1062" s="450" customFormat="1" ht="13.5" thickBot="1"/>
    <row r="1063" s="450" customFormat="1" ht="13.5" thickBot="1"/>
    <row r="1064" s="450" customFormat="1" ht="13.5" thickBot="1"/>
    <row r="1065" s="450" customFormat="1" ht="13.5" thickBot="1"/>
    <row r="1066" s="450" customFormat="1" ht="13.5" thickBot="1"/>
    <row r="1067" s="450" customFormat="1" ht="13.5" thickBot="1"/>
    <row r="1068" s="450" customFormat="1" ht="13.5" thickBot="1"/>
    <row r="1069" s="450" customFormat="1" ht="13.5" thickBot="1"/>
    <row r="1070" s="450" customFormat="1" ht="13.5" thickBot="1"/>
    <row r="1071" s="450" customFormat="1" ht="13.5" thickBot="1"/>
    <row r="1072" s="450" customFormat="1" ht="13.5" thickBot="1"/>
    <row r="1073" s="450" customFormat="1" ht="13.5" thickBot="1"/>
    <row r="1074" s="450" customFormat="1" ht="13.5" thickBot="1"/>
    <row r="1075" s="450" customFormat="1" ht="13.5" thickBot="1"/>
    <row r="1076" s="450" customFormat="1" ht="13.5" thickBot="1"/>
    <row r="1077" s="450" customFormat="1" ht="13.5" thickBot="1"/>
    <row r="1078" s="450" customFormat="1" ht="13.5" thickBot="1"/>
    <row r="1079" s="450" customFormat="1" ht="13.5" thickBot="1"/>
    <row r="1080" s="450" customFormat="1" ht="13.5" thickBot="1"/>
    <row r="1081" s="450" customFormat="1" ht="13.5" thickBot="1"/>
    <row r="1082" s="450" customFormat="1" ht="13.5" thickBot="1"/>
    <row r="1083" s="450" customFormat="1" ht="13.5" thickBot="1"/>
    <row r="1084" s="450" customFormat="1" ht="13.5" thickBot="1"/>
    <row r="1085" s="450" customFormat="1" ht="13.5" thickBot="1"/>
    <row r="1086" s="450" customFormat="1" ht="13.5" thickBot="1"/>
    <row r="1087" s="450" customFormat="1" ht="13.5" thickBot="1"/>
    <row r="1088" s="450" customFormat="1" ht="13.5" thickBot="1"/>
    <row r="1089" s="450" customFormat="1" ht="13.5" thickBot="1"/>
    <row r="1090" s="450" customFormat="1" ht="13.5" thickBot="1"/>
    <row r="1091" s="450" customFormat="1" ht="13.5" thickBot="1"/>
    <row r="1092" s="450" customFormat="1" ht="13.5" thickBot="1"/>
    <row r="1093" s="450" customFormat="1" ht="13.5" thickBot="1"/>
    <row r="1094" s="450" customFormat="1" ht="13.5" thickBot="1"/>
    <row r="1095" s="450" customFormat="1" ht="13.5" thickBot="1"/>
    <row r="1096" s="450" customFormat="1" ht="13.5" thickBot="1"/>
    <row r="1097" s="450" customFormat="1" ht="13.5" thickBot="1"/>
    <row r="1098" s="450" customFormat="1" ht="13.5" thickBot="1"/>
    <row r="1099" s="450" customFormat="1" ht="13.5" thickBot="1"/>
    <row r="1100" s="450" customFormat="1" ht="13.5" thickBot="1"/>
    <row r="1101" s="450" customFormat="1" ht="13.5" thickBot="1"/>
    <row r="1102" s="450" customFormat="1" ht="13.5" thickBot="1"/>
    <row r="1103" s="450" customFormat="1" ht="13.5" thickBot="1"/>
    <row r="1104" s="450" customFormat="1" ht="13.5" thickBot="1"/>
    <row r="1105" s="450" customFormat="1" ht="13.5" thickBot="1"/>
    <row r="1106" s="450" customFormat="1" ht="13.5" thickBot="1"/>
    <row r="1107" s="450" customFormat="1" ht="13.5" thickBot="1"/>
    <row r="1108" s="450" customFormat="1" ht="13.5" thickBot="1"/>
    <row r="1109" s="450" customFormat="1" ht="13.5" thickBot="1"/>
    <row r="1110" s="450" customFormat="1" ht="13.5" thickBot="1"/>
    <row r="1111" s="450" customFormat="1" ht="13.5" thickBot="1"/>
    <row r="1112" s="450" customFormat="1" ht="13.5" thickBot="1"/>
    <row r="1113" s="450" customFormat="1" ht="13.5" thickBot="1"/>
    <row r="1114" s="450" customFormat="1" ht="13.5" thickBot="1"/>
    <row r="1115" s="450" customFormat="1" ht="13.5" thickBot="1"/>
    <row r="1116" s="450" customFormat="1" ht="13.5" thickBot="1"/>
    <row r="1117" s="450" customFormat="1" ht="13.5" thickBot="1"/>
    <row r="1118" s="450" customFormat="1" ht="13.5" thickBot="1"/>
    <row r="1119" s="450" customFormat="1" ht="13.5" thickBot="1"/>
    <row r="1120" s="450" customFormat="1" ht="13.5" thickBot="1"/>
    <row r="1121" s="450" customFormat="1" ht="13.5" thickBot="1"/>
    <row r="1122" s="450" customFormat="1" ht="13.5" thickBot="1"/>
    <row r="1123" s="450" customFormat="1" ht="13.5" thickBot="1"/>
    <row r="1124" s="450" customFormat="1" ht="13.5" thickBot="1"/>
    <row r="1125" s="450" customFormat="1" ht="13.5" thickBot="1"/>
    <row r="1126" s="450" customFormat="1" ht="13.5" thickBot="1"/>
    <row r="1127" s="450" customFormat="1" ht="13.5" thickBot="1"/>
    <row r="1128" s="450" customFormat="1" ht="13.5" thickBot="1"/>
    <row r="1129" s="450" customFormat="1" ht="13.5" thickBot="1"/>
    <row r="1130" s="450" customFormat="1" ht="13.5" thickBot="1"/>
    <row r="1131" s="450" customFormat="1" ht="13.5" thickBot="1"/>
    <row r="1132" s="450" customFormat="1" ht="13.5" thickBot="1"/>
    <row r="1133" s="450" customFormat="1" ht="13.5" thickBot="1"/>
    <row r="1134" s="450" customFormat="1" ht="13.5" thickBot="1"/>
    <row r="1135" s="450" customFormat="1" ht="13.5" thickBot="1"/>
    <row r="1136" s="450" customFormat="1" ht="13.5" thickBot="1"/>
    <row r="1137" s="450" customFormat="1" ht="13.5" thickBot="1"/>
    <row r="1138" s="450" customFormat="1" ht="13.5" thickBot="1"/>
    <row r="1139" s="450" customFormat="1" ht="13.5" thickBot="1"/>
    <row r="1140" s="450" customFormat="1" ht="13.5" thickBot="1"/>
    <row r="1141" s="450" customFormat="1" ht="13.5" thickBot="1"/>
    <row r="1142" s="450" customFormat="1" ht="13.5" thickBot="1"/>
    <row r="1143" s="450" customFormat="1" ht="13.5" thickBot="1"/>
    <row r="1144" s="450" customFormat="1" ht="13.5" thickBot="1"/>
    <row r="1145" s="450" customFormat="1" ht="13.5" thickBot="1"/>
    <row r="1146" s="450" customFormat="1" ht="13.5" thickBot="1"/>
    <row r="1147" s="450" customFormat="1" ht="13.5" thickBot="1"/>
    <row r="1148" s="450" customFormat="1" ht="13.5" thickBot="1"/>
    <row r="1149" s="450" customFormat="1" ht="13.5" thickBot="1"/>
    <row r="1150" s="450" customFormat="1" ht="13.5" thickBot="1"/>
    <row r="1151" s="450" customFormat="1" ht="13.5" thickBot="1"/>
    <row r="1152" s="450" customFormat="1" ht="13.5" thickBot="1"/>
    <row r="1153" s="450" customFormat="1" ht="13.5" thickBot="1"/>
    <row r="1154" s="450" customFormat="1" ht="13.5" thickBot="1"/>
    <row r="1155" s="450" customFormat="1" ht="13.5" thickBot="1"/>
    <row r="1156" s="450" customFormat="1" ht="13.5" thickBot="1"/>
    <row r="1157" s="450" customFormat="1" ht="13.5" thickBot="1"/>
    <row r="1158" s="450" customFormat="1" ht="13.5" thickBot="1"/>
    <row r="1159" s="450" customFormat="1" ht="13.5" thickBot="1"/>
    <row r="1160" s="450" customFormat="1" ht="13.5" thickBot="1"/>
    <row r="1161" s="450" customFormat="1" ht="13.5" thickBot="1"/>
    <row r="1162" s="450" customFormat="1" ht="13.5" thickBot="1"/>
    <row r="1163" s="450" customFormat="1" ht="13.5" thickBot="1"/>
    <row r="1164" s="450" customFormat="1" ht="13.5" thickBot="1"/>
    <row r="1165" s="450" customFormat="1" ht="13.5" thickBot="1"/>
    <row r="1166" s="450" customFormat="1" ht="13.5" thickBot="1"/>
    <row r="1167" s="450" customFormat="1" ht="13.5" thickBot="1"/>
    <row r="1168" s="450" customFormat="1" ht="13.5" thickBot="1"/>
    <row r="1169" s="450" customFormat="1" ht="13.5" thickBot="1"/>
    <row r="1170" s="450" customFormat="1" ht="13.5" thickBot="1"/>
    <row r="1171" s="450" customFormat="1" ht="13.5" thickBot="1"/>
    <row r="1172" s="450" customFormat="1" ht="13.5" thickBot="1"/>
    <row r="1173" s="450" customFormat="1" ht="13.5" thickBot="1"/>
    <row r="1174" s="450" customFormat="1" ht="13.5" thickBot="1"/>
    <row r="1175" s="450" customFormat="1" ht="13.5" thickBot="1"/>
    <row r="1176" s="450" customFormat="1" ht="13.5" thickBot="1"/>
    <row r="1177" s="450" customFormat="1" ht="13.5" thickBot="1"/>
    <row r="1178" s="450" customFormat="1" ht="13.5" thickBot="1"/>
    <row r="1179" s="450" customFormat="1" ht="13.5" thickBot="1"/>
    <row r="1180" s="450" customFormat="1" ht="13.5" thickBot="1"/>
    <row r="1181" s="450" customFormat="1" ht="13.5" thickBot="1"/>
    <row r="1182" s="450" customFormat="1" ht="13.5" thickBot="1"/>
    <row r="1183" s="450" customFormat="1" ht="13.5" thickBot="1"/>
    <row r="1184" s="450" customFormat="1" ht="13.5" thickBot="1"/>
    <row r="1185" s="450" customFormat="1" ht="13.5" thickBot="1"/>
    <row r="1186" s="450" customFormat="1" ht="13.5" thickBot="1"/>
    <row r="1187" s="450" customFormat="1" ht="13.5" thickBot="1"/>
    <row r="1188" s="450" customFormat="1" ht="13.5" thickBot="1"/>
    <row r="1189" s="450" customFormat="1" ht="13.5" thickBot="1"/>
    <row r="1190" s="450" customFormat="1" ht="13.5" thickBot="1"/>
    <row r="1191" s="450" customFormat="1" ht="13.5" thickBot="1"/>
    <row r="1192" s="450" customFormat="1" ht="13.5" thickBot="1"/>
    <row r="1193" s="450" customFormat="1" ht="13.5" thickBot="1"/>
    <row r="1194" s="450" customFormat="1" ht="13.5" thickBot="1"/>
    <row r="1195" s="450" customFormat="1" ht="13.5" thickBot="1"/>
    <row r="1196" s="450" customFormat="1" ht="13.5" thickBot="1"/>
    <row r="1197" s="450" customFormat="1" ht="13.5" thickBot="1"/>
    <row r="1198" s="450" customFormat="1" ht="13.5" thickBot="1"/>
    <row r="1199" s="450" customFormat="1" ht="13.5" thickBot="1"/>
    <row r="1200" s="450" customFormat="1" ht="13.5" thickBot="1"/>
    <row r="1201" s="450" customFormat="1" ht="13.5" thickBot="1"/>
    <row r="1202" s="450" customFormat="1" ht="13.5" thickBot="1"/>
    <row r="1203" s="450" customFormat="1" ht="13.5" thickBot="1"/>
    <row r="1204" s="450" customFormat="1" ht="13.5" thickBot="1"/>
    <row r="1205" s="450" customFormat="1" ht="13.5" thickBot="1"/>
    <row r="1206" s="450" customFormat="1" ht="13.5" thickBot="1"/>
    <row r="1207" s="450" customFormat="1" ht="13.5" thickBot="1"/>
    <row r="1208" s="450" customFormat="1" ht="13.5" thickBot="1"/>
    <row r="1209" s="450" customFormat="1" ht="13.5" thickBot="1"/>
    <row r="1210" s="450" customFormat="1" ht="13.5" thickBot="1"/>
    <row r="1211" s="450" customFormat="1" ht="13.5" thickBot="1"/>
    <row r="1212" s="450" customFormat="1" ht="13.5" thickBot="1"/>
    <row r="1213" s="450" customFormat="1" ht="13.5" thickBot="1"/>
    <row r="1214" s="450" customFormat="1" ht="13.5" thickBot="1"/>
    <row r="1215" s="450" customFormat="1" ht="13.5" thickBot="1"/>
    <row r="1216" s="450" customFormat="1" ht="13.5" thickBot="1"/>
    <row r="1217" s="450" customFormat="1" ht="13.5" thickBot="1"/>
    <row r="1218" s="450" customFormat="1" ht="13.5" thickBot="1"/>
    <row r="1219" s="450" customFormat="1" ht="13.5" thickBot="1"/>
    <row r="1220" s="450" customFormat="1" ht="13.5" thickBot="1"/>
    <row r="1221" s="450" customFormat="1" ht="13.5" thickBot="1"/>
    <row r="1222" s="450" customFormat="1" ht="13.5" thickBot="1"/>
    <row r="1223" s="450" customFormat="1" ht="13.5" thickBot="1"/>
    <row r="1224" s="450" customFormat="1" ht="13.5" thickBot="1"/>
    <row r="1225" s="450" customFormat="1" ht="13.5" thickBot="1"/>
    <row r="1226" s="450" customFormat="1" ht="13.5" thickBot="1"/>
    <row r="1227" s="450" customFormat="1" ht="13.5" thickBot="1"/>
    <row r="1228" s="450" customFormat="1" ht="13.5" thickBot="1"/>
    <row r="1229" s="450" customFormat="1" ht="13.5" thickBot="1"/>
    <row r="1230" s="450" customFormat="1" ht="13.5" thickBot="1"/>
    <row r="1231" s="450" customFormat="1" ht="13.5" thickBot="1"/>
    <row r="1232" s="450" customFormat="1" ht="13.5" thickBot="1"/>
    <row r="1233" s="450" customFormat="1" ht="13.5" thickBot="1"/>
    <row r="1234" s="450" customFormat="1" ht="13.5" thickBot="1"/>
    <row r="1235" s="450" customFormat="1" ht="13.5" thickBot="1"/>
    <row r="1236" s="450" customFormat="1" ht="13.5" thickBot="1"/>
    <row r="1237" s="450" customFormat="1" ht="13.5" thickBot="1"/>
    <row r="1238" s="450" customFormat="1" ht="13.5" thickBot="1"/>
    <row r="1239" s="450" customFormat="1" ht="13.5" thickBot="1"/>
    <row r="1240" s="450" customFormat="1" ht="13.5" thickBot="1"/>
    <row r="1241" s="450" customFormat="1" ht="13.5" thickBot="1"/>
    <row r="1242" s="450" customFormat="1" ht="13.5" thickBot="1"/>
    <row r="1243" s="450" customFormat="1" ht="13.5" thickBot="1"/>
    <row r="1244" s="450" customFormat="1" ht="13.5" thickBot="1"/>
    <row r="1245" s="450" customFormat="1" ht="13.5" thickBot="1"/>
    <row r="1246" s="450" customFormat="1" ht="13.5" thickBot="1"/>
    <row r="1247" s="450" customFormat="1" ht="13.5" thickBot="1"/>
    <row r="1248" s="450" customFormat="1" ht="13.5" thickBot="1"/>
    <row r="1249" s="450" customFormat="1" ht="13.5" thickBot="1"/>
    <row r="1250" s="450" customFormat="1" ht="13.5" thickBot="1"/>
    <row r="1251" s="450" customFormat="1" ht="13.5" thickBot="1"/>
    <row r="1252" s="450" customFormat="1" ht="13.5" thickBot="1"/>
    <row r="1253" s="450" customFormat="1" ht="13.5" thickBot="1"/>
    <row r="1254" s="450" customFormat="1" ht="13.5" thickBot="1"/>
    <row r="1255" s="450" customFormat="1" ht="13.5" thickBot="1"/>
    <row r="1256" s="450" customFormat="1" ht="13.5" thickBot="1"/>
    <row r="1257" s="450" customFormat="1" ht="13.5" thickBot="1"/>
    <row r="1258" s="450" customFormat="1" ht="13.5" thickBot="1"/>
    <row r="1259" s="450" customFormat="1" ht="13.5" thickBot="1"/>
    <row r="1260" s="450" customFormat="1" ht="13.5" thickBot="1"/>
    <row r="1261" s="450" customFormat="1" ht="13.5" thickBot="1"/>
    <row r="1262" s="450" customFormat="1" ht="13.5" thickBot="1"/>
    <row r="1263" s="450" customFormat="1" ht="13.5" thickBot="1"/>
    <row r="1264" s="450" customFormat="1" ht="13.5" thickBot="1"/>
    <row r="1265" s="450" customFormat="1" ht="13.5" thickBot="1"/>
    <row r="1266" s="450" customFormat="1" ht="13.5" thickBot="1"/>
    <row r="1267" s="450" customFormat="1" ht="13.5" thickBot="1"/>
    <row r="1268" s="450" customFormat="1" ht="13.5" thickBot="1"/>
    <row r="1269" s="450" customFormat="1" ht="13.5" thickBot="1"/>
    <row r="1270" s="450" customFormat="1" ht="13.5" thickBot="1"/>
    <row r="1271" s="450" customFormat="1" ht="13.5" thickBot="1"/>
    <row r="1272" s="450" customFormat="1" ht="13.5" thickBot="1"/>
    <row r="1273" s="450" customFormat="1" ht="13.5" thickBot="1"/>
    <row r="1274" s="450" customFormat="1" ht="13.5" thickBot="1"/>
    <row r="1275" s="450" customFormat="1" ht="13.5" thickBot="1"/>
    <row r="1276" s="450" customFormat="1" ht="13.5" thickBot="1"/>
    <row r="1277" s="450" customFormat="1" ht="13.5" thickBot="1"/>
    <row r="1278" s="450" customFormat="1" ht="13.5" thickBot="1"/>
    <row r="1279" s="450" customFormat="1" ht="13.5" thickBot="1"/>
    <row r="1280" s="450" customFormat="1" ht="13.5" thickBot="1"/>
    <row r="1281" s="450" customFormat="1" ht="13.5" thickBot="1"/>
    <row r="1282" s="450" customFormat="1" ht="13.5" thickBot="1"/>
    <row r="1283" s="450" customFormat="1" ht="13.5" thickBot="1"/>
    <row r="1284" s="450" customFormat="1" ht="13.5" thickBot="1"/>
    <row r="1285" s="450" customFormat="1" ht="13.5" thickBot="1"/>
    <row r="1286" s="450" customFormat="1" ht="13.5" thickBot="1"/>
    <row r="1287" s="450" customFormat="1" ht="13.5" thickBot="1"/>
    <row r="1288" s="450" customFormat="1" ht="13.5" thickBot="1"/>
    <row r="1289" s="450" customFormat="1" ht="13.5" thickBot="1"/>
    <row r="1290" s="450" customFormat="1" ht="13.5" thickBot="1"/>
    <row r="1291" s="450" customFormat="1" ht="13.5" thickBot="1"/>
    <row r="1292" s="450" customFormat="1" ht="13.5" thickBot="1"/>
    <row r="1293" s="450" customFormat="1" ht="13.5" thickBot="1"/>
    <row r="1294" s="450" customFormat="1" ht="13.5" thickBot="1"/>
    <row r="1295" s="450" customFormat="1" ht="13.5" thickBot="1"/>
    <row r="1296" s="450" customFormat="1" ht="13.5" thickBot="1"/>
    <row r="1297" s="450" customFormat="1" ht="13.5" thickBot="1"/>
    <row r="1298" s="450" customFormat="1" ht="13.5" thickBot="1"/>
    <row r="1299" s="450" customFormat="1" ht="13.5" thickBot="1"/>
    <row r="1300" s="450" customFormat="1" ht="13.5" thickBot="1"/>
    <row r="1301" s="450" customFormat="1" ht="13.5" thickBot="1"/>
    <row r="1302" s="450" customFormat="1" ht="13.5" thickBot="1"/>
    <row r="1303" s="450" customFormat="1" ht="13.5" thickBot="1"/>
    <row r="1304" s="450" customFormat="1" ht="13.5" thickBot="1"/>
    <row r="1305" s="450" customFormat="1" ht="13.5" thickBot="1"/>
    <row r="1306" s="450" customFormat="1" ht="13.5" thickBot="1"/>
    <row r="1307" s="450" customFormat="1" ht="13.5" thickBot="1"/>
    <row r="1308" s="450" customFormat="1" ht="13.5" thickBot="1"/>
    <row r="1309" s="450" customFormat="1" ht="13.5" thickBot="1"/>
    <row r="1310" s="450" customFormat="1" ht="13.5" thickBot="1"/>
    <row r="1311" s="450" customFormat="1" ht="13.5" thickBot="1"/>
    <row r="1312" s="450" customFormat="1" ht="13.5" thickBot="1"/>
    <row r="1313" s="450" customFormat="1" ht="13.5" thickBot="1"/>
    <row r="1314" s="450" customFormat="1" ht="13.5" thickBot="1"/>
    <row r="1315" s="450" customFormat="1" ht="13.5" thickBot="1"/>
    <row r="1316" s="450" customFormat="1" ht="13.5" thickBot="1"/>
    <row r="1317" s="450" customFormat="1" ht="13.5" thickBot="1"/>
    <row r="1318" s="450" customFormat="1" ht="13.5" thickBot="1"/>
    <row r="1319" s="450" customFormat="1" ht="13.5" thickBot="1"/>
    <row r="1320" s="450" customFormat="1" ht="13.5" thickBot="1"/>
    <row r="1321" s="450" customFormat="1" ht="13.5" thickBot="1"/>
    <row r="1322" s="450" customFormat="1" ht="13.5" thickBot="1"/>
    <row r="1323" s="450" customFormat="1" ht="13.5" thickBot="1"/>
    <row r="1324" s="450" customFormat="1" ht="13.5" thickBot="1"/>
    <row r="1325" s="450" customFormat="1" ht="13.5" thickBot="1"/>
    <row r="1326" s="450" customFormat="1" ht="13.5" thickBot="1"/>
    <row r="1327" s="450" customFormat="1" ht="13.5" thickBot="1"/>
    <row r="1328" s="450" customFormat="1" ht="13.5" thickBot="1"/>
    <row r="1329" s="450" customFormat="1" ht="13.5" thickBot="1"/>
    <row r="1330" s="450" customFormat="1" ht="13.5" thickBot="1"/>
    <row r="1331" s="450" customFormat="1" ht="13.5" thickBot="1"/>
    <row r="1332" s="450" customFormat="1" ht="13.5" thickBot="1"/>
    <row r="1333" s="450" customFormat="1" ht="13.5" thickBot="1"/>
    <row r="1334" s="450" customFormat="1" ht="13.5" thickBot="1"/>
    <row r="1335" s="450" customFormat="1" ht="13.5" thickBot="1"/>
    <row r="1336" s="450" customFormat="1" ht="13.5" thickBot="1"/>
    <row r="1337" s="450" customFormat="1" ht="13.5" thickBot="1"/>
    <row r="1338" s="450" customFormat="1" ht="13.5" thickBot="1"/>
    <row r="1339" s="450" customFormat="1" ht="13.5" thickBot="1"/>
    <row r="1340" s="450" customFormat="1" ht="13.5" thickBot="1"/>
    <row r="1341" s="450" customFormat="1" ht="13.5" thickBot="1"/>
    <row r="1342" s="450" customFormat="1" ht="13.5" thickBot="1"/>
    <row r="1343" s="450" customFormat="1" ht="13.5" thickBot="1"/>
    <row r="1344" s="450" customFormat="1" ht="13.5" thickBot="1"/>
    <row r="1345" s="450" customFormat="1" ht="13.5" thickBot="1"/>
    <row r="1346" s="450" customFormat="1" ht="13.5" thickBot="1"/>
    <row r="1347" s="450" customFormat="1" ht="13.5" thickBot="1"/>
    <row r="1348" s="450" customFormat="1" ht="13.5" thickBot="1"/>
    <row r="1349" s="450" customFormat="1" ht="13.5" thickBot="1"/>
    <row r="1350" s="450" customFormat="1" ht="13.5" thickBot="1"/>
    <row r="1351" s="450" customFormat="1" ht="13.5" thickBot="1"/>
    <row r="1352" s="450" customFormat="1" ht="13.5" thickBot="1"/>
    <row r="1353" s="450" customFormat="1" ht="13.5" thickBot="1"/>
    <row r="1354" s="450" customFormat="1" ht="13.5" thickBot="1"/>
    <row r="1355" s="450" customFormat="1" ht="13.5" thickBot="1"/>
    <row r="1356" s="450" customFormat="1" ht="13.5" thickBot="1"/>
    <row r="1357" s="450" customFormat="1" ht="13.5" thickBot="1"/>
    <row r="1358" s="450" customFormat="1" ht="13.5" thickBot="1"/>
    <row r="1359" s="450" customFormat="1" ht="13.5" thickBot="1"/>
    <row r="1360" s="450" customFormat="1" ht="13.5" thickBot="1"/>
    <row r="1361" s="450" customFormat="1" ht="13.5" thickBot="1"/>
    <row r="1362" s="450" customFormat="1" ht="13.5" thickBot="1"/>
    <row r="1363" s="450" customFormat="1" ht="13.5" thickBot="1"/>
    <row r="1364" s="450" customFormat="1" ht="13.5" thickBot="1"/>
    <row r="1365" s="450" customFormat="1" ht="13.5" thickBot="1"/>
    <row r="1366" s="450" customFormat="1" ht="13.5" thickBot="1"/>
    <row r="1367" s="450" customFormat="1" ht="13.5" thickBot="1"/>
    <row r="1368" s="450" customFormat="1" ht="13.5" thickBot="1"/>
    <row r="1369" s="450" customFormat="1" ht="13.5" thickBot="1"/>
    <row r="1370" s="450" customFormat="1" ht="13.5" thickBot="1"/>
    <row r="1371" s="450" customFormat="1" ht="13.5" thickBot="1"/>
    <row r="1372" s="450" customFormat="1" ht="13.5" thickBot="1"/>
    <row r="1373" s="450" customFormat="1" ht="13.5" thickBot="1"/>
    <row r="1374" s="450" customFormat="1" ht="13.5" thickBot="1"/>
    <row r="1375" s="450" customFormat="1" ht="13.5" thickBot="1"/>
    <row r="1376" s="450" customFormat="1" ht="13.5" thickBot="1"/>
    <row r="1377" s="450" customFormat="1" ht="13.5" thickBot="1"/>
    <row r="1378" s="450" customFormat="1" ht="13.5" thickBot="1"/>
    <row r="1379" s="450" customFormat="1" ht="13.5" thickBot="1"/>
    <row r="1380" s="450" customFormat="1" ht="13.5" thickBot="1"/>
    <row r="1381" s="450" customFormat="1" ht="13.5" thickBot="1"/>
    <row r="1382" s="450" customFormat="1" ht="13.5" thickBot="1"/>
    <row r="1383" s="450" customFormat="1" ht="13.5" thickBot="1"/>
    <row r="1384" s="450" customFormat="1" ht="13.5" thickBot="1"/>
    <row r="1385" s="450" customFormat="1" ht="13.5" thickBot="1"/>
    <row r="1386" s="450" customFormat="1" ht="13.5" thickBot="1"/>
    <row r="1387" s="450" customFormat="1" ht="13.5" thickBot="1"/>
    <row r="1388" s="450" customFormat="1" ht="13.5" thickBot="1"/>
    <row r="1389" s="450" customFormat="1" ht="13.5" thickBot="1"/>
    <row r="1390" s="450" customFormat="1" ht="13.5" thickBot="1"/>
    <row r="1391" s="450" customFormat="1" ht="13.5" thickBot="1"/>
    <row r="1392" s="450" customFormat="1" ht="13.5" thickBot="1"/>
    <row r="1393" s="450" customFormat="1" ht="13.5" thickBot="1"/>
    <row r="1394" s="450" customFormat="1" ht="13.5" thickBot="1"/>
    <row r="1395" s="450" customFormat="1" ht="13.5" thickBot="1"/>
    <row r="1396" s="450" customFormat="1" ht="13.5" thickBot="1"/>
    <row r="1397" s="450" customFormat="1" ht="13.5" thickBot="1"/>
    <row r="1398" s="450" customFormat="1" ht="13.5" thickBot="1"/>
    <row r="1399" s="450" customFormat="1" ht="13.5" thickBot="1"/>
    <row r="1400" s="450" customFormat="1" ht="13.5" thickBot="1"/>
    <row r="1401" s="450" customFormat="1" ht="13.5" thickBot="1"/>
    <row r="1402" s="450" customFormat="1" ht="13.5" thickBot="1"/>
    <row r="1403" s="450" customFormat="1" ht="13.5" thickBot="1"/>
    <row r="1404" s="450" customFormat="1" ht="13.5" thickBot="1"/>
    <row r="1405" s="450" customFormat="1" ht="13.5" thickBot="1"/>
    <row r="1406" s="450" customFormat="1" ht="13.5" thickBot="1"/>
    <row r="1407" s="450" customFormat="1" ht="13.5" thickBot="1"/>
    <row r="1408" s="450" customFormat="1" ht="13.5" thickBot="1"/>
    <row r="1409" s="450" customFormat="1" ht="13.5" thickBot="1"/>
    <row r="1410" s="450" customFormat="1" ht="13.5" thickBot="1"/>
    <row r="1411" s="450" customFormat="1" ht="13.5" thickBot="1"/>
    <row r="1412" s="450" customFormat="1" ht="13.5" thickBot="1"/>
    <row r="1413" s="450" customFormat="1" ht="13.5" thickBot="1"/>
    <row r="1414" s="450" customFormat="1" ht="13.5" thickBot="1"/>
    <row r="1415" s="450" customFormat="1" ht="13.5" thickBot="1"/>
    <row r="1416" s="450" customFormat="1" ht="13.5" thickBot="1"/>
    <row r="1417" s="450" customFormat="1" ht="13.5" thickBot="1"/>
    <row r="1418" s="450" customFormat="1" ht="13.5" thickBot="1"/>
    <row r="1419" s="450" customFormat="1" ht="13.5" thickBot="1"/>
    <row r="1420" s="450" customFormat="1" ht="13.5" thickBot="1"/>
    <row r="1421" s="450" customFormat="1" ht="13.5" thickBot="1"/>
    <row r="1422" s="450" customFormat="1" ht="13.5" thickBot="1"/>
    <row r="1423" s="450" customFormat="1" ht="13.5" thickBot="1"/>
    <row r="1424" s="450" customFormat="1" ht="13.5" thickBot="1"/>
    <row r="1425" s="450" customFormat="1" ht="13.5" thickBot="1"/>
    <row r="1426" s="450" customFormat="1" ht="13.5" thickBot="1"/>
    <row r="1427" s="450" customFormat="1" ht="13.5" thickBot="1"/>
    <row r="1428" s="450" customFormat="1" ht="13.5" thickBot="1"/>
    <row r="1429" s="450" customFormat="1" ht="13.5" thickBot="1"/>
    <row r="1430" s="450" customFormat="1" ht="13.5" thickBot="1"/>
    <row r="1431" s="450" customFormat="1" ht="13.5" thickBot="1"/>
    <row r="1432" s="450" customFormat="1" ht="13.5" thickBot="1"/>
    <row r="1433" s="450" customFormat="1" ht="13.5" thickBot="1"/>
    <row r="1434" s="450" customFormat="1" ht="13.5" thickBot="1"/>
    <row r="1435" s="450" customFormat="1" ht="13.5" thickBot="1"/>
    <row r="1436" s="450" customFormat="1" ht="13.5" thickBot="1"/>
    <row r="1437" s="450" customFormat="1" ht="13.5" thickBot="1"/>
    <row r="1438" s="450" customFormat="1" ht="13.5" thickBot="1"/>
    <row r="1439" s="450" customFormat="1" ht="13.5" thickBot="1"/>
    <row r="1440" s="450" customFormat="1" ht="13.5" thickBot="1"/>
    <row r="1441" s="450" customFormat="1" ht="13.5" thickBot="1"/>
    <row r="1442" s="450" customFormat="1" ht="13.5" thickBot="1"/>
    <row r="1443" s="450" customFormat="1" ht="13.5" thickBot="1"/>
    <row r="1444" s="450" customFormat="1" ht="13.5" thickBot="1"/>
    <row r="1445" s="450" customFormat="1" ht="13.5" thickBot="1"/>
    <row r="1446" s="450" customFormat="1" ht="13.5" thickBot="1"/>
    <row r="1447" s="450" customFormat="1" ht="13.5" thickBot="1"/>
    <row r="1448" s="450" customFormat="1" ht="13.5" thickBot="1"/>
    <row r="1449" s="450" customFormat="1" ht="13.5" thickBot="1"/>
    <row r="1450" s="450" customFormat="1" ht="13.5" thickBot="1"/>
    <row r="1451" s="450" customFormat="1" ht="13.5" thickBot="1"/>
    <row r="1452" s="450" customFormat="1" ht="13.5" thickBot="1"/>
    <row r="1453" s="450" customFormat="1" ht="13.5" thickBot="1"/>
    <row r="1454" s="450" customFormat="1" ht="13.5" thickBot="1"/>
    <row r="1455" s="450" customFormat="1" ht="13.5" thickBot="1"/>
    <row r="1456" s="450" customFormat="1" ht="13.5" thickBot="1"/>
    <row r="1457" s="450" customFormat="1" ht="13.5" thickBot="1"/>
    <row r="1458" s="450" customFormat="1" ht="13.5" thickBot="1"/>
    <row r="1459" s="450" customFormat="1" ht="13.5" thickBot="1"/>
    <row r="1460" s="450" customFormat="1" ht="13.5" thickBot="1"/>
    <row r="1461" s="450" customFormat="1" ht="13.5" thickBot="1"/>
    <row r="1462" s="450" customFormat="1" ht="13.5" thickBot="1"/>
    <row r="1463" s="450" customFormat="1" ht="13.5" thickBot="1"/>
    <row r="1464" s="450" customFormat="1" ht="13.5" thickBot="1"/>
    <row r="1465" s="450" customFormat="1" ht="13.5" thickBot="1"/>
    <row r="1466" s="450" customFormat="1" ht="13.5" thickBot="1"/>
    <row r="1467" s="450" customFormat="1" ht="13.5" thickBot="1"/>
    <row r="1468" s="450" customFormat="1" ht="13.5" thickBot="1"/>
    <row r="1469" s="450" customFormat="1" ht="13.5" thickBot="1"/>
    <row r="1470" s="450" customFormat="1" ht="13.5" thickBot="1"/>
    <row r="1471" s="450" customFormat="1" ht="13.5" thickBot="1"/>
    <row r="1472" s="450" customFormat="1" ht="13.5" thickBot="1"/>
    <row r="1473" s="450" customFormat="1" ht="13.5" thickBot="1"/>
    <row r="1474" s="450" customFormat="1" ht="13.5" thickBot="1"/>
    <row r="1475" s="450" customFormat="1" ht="13.5" thickBot="1"/>
    <row r="1476" s="450" customFormat="1" ht="13.5" thickBot="1"/>
    <row r="1477" s="450" customFormat="1" ht="13.5" thickBot="1"/>
    <row r="1478" s="450" customFormat="1" ht="13.5" thickBot="1"/>
    <row r="1479" s="450" customFormat="1" ht="13.5" thickBot="1"/>
    <row r="1480" s="450" customFormat="1" ht="13.5" thickBot="1"/>
    <row r="1481" s="450" customFormat="1" ht="13.5" thickBot="1"/>
    <row r="1482" s="450" customFormat="1" ht="13.5" thickBot="1"/>
    <row r="1483" s="450" customFormat="1" ht="13.5" thickBot="1"/>
    <row r="1484" s="450" customFormat="1" ht="13.5" thickBot="1"/>
    <row r="1485" s="450" customFormat="1" ht="13.5" thickBot="1"/>
    <row r="1486" s="450" customFormat="1" ht="13.5" thickBot="1"/>
    <row r="1487" s="450" customFormat="1" ht="13.5" thickBot="1"/>
    <row r="1488" s="450" customFormat="1" ht="13.5" thickBot="1"/>
    <row r="1489" s="450" customFormat="1" ht="13.5" thickBot="1"/>
    <row r="1490" s="450" customFormat="1" ht="13.5" thickBot="1"/>
    <row r="1491" s="450" customFormat="1" ht="13.5" thickBot="1"/>
    <row r="1492" s="450" customFormat="1" ht="13.5" thickBot="1"/>
    <row r="1493" s="450" customFormat="1" ht="13.5" thickBot="1"/>
    <row r="1494" s="450" customFormat="1" ht="13.5" thickBot="1"/>
    <row r="1495" s="450" customFormat="1" ht="13.5" thickBot="1"/>
    <row r="1496" s="450" customFormat="1" ht="13.5" thickBot="1"/>
    <row r="1497" s="450" customFormat="1" ht="13.5" thickBot="1"/>
    <row r="1498" s="450" customFormat="1" ht="13.5" thickBot="1"/>
    <row r="1499" s="450" customFormat="1" ht="13.5" thickBot="1"/>
    <row r="1500" s="450" customFormat="1" ht="13.5" thickBot="1"/>
    <row r="1501" s="450" customFormat="1" ht="13.5" thickBot="1"/>
    <row r="1502" s="450" customFormat="1" ht="13.5" thickBot="1"/>
    <row r="1503" s="450" customFormat="1" ht="13.5" thickBot="1"/>
    <row r="1504" s="450" customFormat="1" ht="13.5" thickBot="1"/>
    <row r="1505" s="450" customFormat="1" ht="13.5" thickBot="1"/>
    <row r="1506" s="450" customFormat="1" ht="13.5" thickBot="1"/>
    <row r="1507" s="450" customFormat="1" ht="13.5" thickBot="1"/>
    <row r="1508" s="450" customFormat="1" ht="13.5" thickBot="1"/>
    <row r="1509" s="450" customFormat="1" ht="13.5" thickBot="1"/>
    <row r="1510" s="450" customFormat="1" ht="13.5" thickBot="1"/>
    <row r="1511" s="450" customFormat="1" ht="13.5" thickBot="1"/>
    <row r="1512" s="450" customFormat="1" ht="13.5" thickBot="1"/>
    <row r="1513" s="450" customFormat="1" ht="13.5" thickBot="1"/>
    <row r="1514" s="450" customFormat="1" ht="13.5" thickBot="1"/>
    <row r="1515" s="450" customFormat="1" ht="13.5" thickBot="1"/>
    <row r="1516" s="450" customFormat="1" ht="13.5" thickBot="1"/>
    <row r="1517" s="450" customFormat="1" ht="13.5" thickBot="1"/>
    <row r="1518" s="450" customFormat="1" ht="13.5" thickBot="1"/>
    <row r="1519" s="450" customFormat="1" ht="13.5" thickBot="1"/>
    <row r="1520" s="450" customFormat="1" ht="13.5" thickBot="1"/>
    <row r="1521" s="450" customFormat="1" ht="13.5" thickBot="1"/>
    <row r="1522" s="450" customFormat="1" ht="13.5" thickBot="1"/>
    <row r="1523" s="450" customFormat="1" ht="13.5" thickBot="1"/>
    <row r="1524" s="450" customFormat="1" ht="13.5" thickBot="1"/>
    <row r="1525" s="450" customFormat="1" ht="13.5" thickBot="1"/>
    <row r="1526" s="450" customFormat="1" ht="13.5" thickBot="1"/>
    <row r="1527" s="450" customFormat="1" ht="13.5" thickBot="1"/>
    <row r="1528" s="450" customFormat="1" ht="13.5" thickBot="1"/>
    <row r="1529" s="450" customFormat="1" ht="13.5" thickBot="1"/>
    <row r="1530" s="450" customFormat="1" ht="13.5" thickBot="1"/>
    <row r="1531" s="450" customFormat="1" ht="13.5" thickBot="1"/>
    <row r="1532" s="450" customFormat="1" ht="13.5" thickBot="1"/>
    <row r="1533" s="450" customFormat="1" ht="13.5" thickBot="1"/>
    <row r="1534" s="450" customFormat="1" ht="13.5" thickBot="1"/>
    <row r="1535" s="450" customFormat="1" ht="13.5" thickBot="1"/>
    <row r="1536" s="450" customFormat="1" ht="13.5" thickBot="1"/>
    <row r="1537" s="450" customFormat="1" ht="13.5" thickBot="1"/>
    <row r="1538" s="450" customFormat="1" ht="13.5" thickBot="1"/>
    <row r="1539" s="450" customFormat="1" ht="13.5" thickBot="1"/>
    <row r="1540" s="450" customFormat="1" ht="13.5" thickBot="1"/>
    <row r="1541" s="450" customFormat="1" ht="13.5" thickBot="1"/>
    <row r="1542" s="450" customFormat="1" ht="13.5" thickBot="1"/>
    <row r="1543" s="450" customFormat="1" ht="13.5" thickBot="1"/>
    <row r="1544" s="450" customFormat="1" ht="13.5" thickBot="1"/>
    <row r="1545" s="450" customFormat="1" ht="13.5" thickBot="1"/>
    <row r="1546" s="450" customFormat="1" ht="13.5" thickBot="1"/>
    <row r="1547" s="450" customFormat="1" ht="13.5" thickBot="1"/>
    <row r="1548" s="450" customFormat="1" ht="13.5" thickBot="1"/>
    <row r="1549" s="450" customFormat="1" ht="13.5" thickBot="1"/>
    <row r="1550" s="450" customFormat="1" ht="13.5" thickBot="1"/>
    <row r="1551" s="450" customFormat="1" ht="13.5" thickBot="1"/>
    <row r="1552" s="450" customFormat="1" ht="13.5" thickBot="1"/>
    <row r="1553" s="450" customFormat="1" ht="13.5" thickBot="1"/>
    <row r="1554" s="450" customFormat="1" ht="13.5" thickBot="1"/>
    <row r="1555" s="450" customFormat="1" ht="13.5" thickBot="1"/>
    <row r="1556" s="450" customFormat="1" ht="13.5" thickBot="1"/>
    <row r="1557" s="450" customFormat="1" ht="13.5" thickBot="1"/>
    <row r="1558" s="450" customFormat="1" ht="13.5" thickBot="1"/>
    <row r="1559" s="450" customFormat="1" ht="13.5" thickBot="1"/>
    <row r="1560" s="450" customFormat="1" ht="13.5" thickBot="1"/>
    <row r="1561" s="450" customFormat="1" ht="13.5" thickBot="1"/>
    <row r="1562" s="450" customFormat="1" ht="13.5" thickBot="1"/>
    <row r="1563" s="450" customFormat="1" ht="13.5" thickBot="1"/>
    <row r="1564" s="450" customFormat="1" ht="13.5" thickBot="1"/>
    <row r="1565" s="450" customFormat="1" ht="13.5" thickBot="1"/>
    <row r="1566" s="450" customFormat="1" ht="13.5" thickBot="1"/>
    <row r="1567" s="450" customFormat="1" ht="13.5" thickBot="1"/>
    <row r="1568" s="450" customFormat="1" ht="13.5" thickBot="1"/>
    <row r="1569" s="450" customFormat="1" ht="13.5" thickBot="1"/>
    <row r="1570" s="450" customFormat="1" ht="13.5" thickBot="1"/>
    <row r="1571" s="450" customFormat="1" ht="13.5" thickBot="1"/>
    <row r="1572" s="450" customFormat="1" ht="13.5" thickBot="1"/>
    <row r="1573" s="450" customFormat="1" ht="13.5" thickBot="1"/>
    <row r="1574" s="450" customFormat="1" ht="13.5" thickBot="1"/>
    <row r="1575" s="450" customFormat="1" ht="13.5" thickBot="1"/>
    <row r="1576" s="450" customFormat="1" ht="13.5" thickBot="1"/>
    <row r="1577" s="450" customFormat="1" ht="13.5" thickBot="1"/>
    <row r="1578" s="450" customFormat="1" ht="13.5" thickBot="1"/>
    <row r="1579" s="450" customFormat="1" ht="13.5" thickBot="1"/>
    <row r="1580" s="450" customFormat="1" ht="13.5" thickBot="1"/>
    <row r="1581" s="450" customFormat="1" ht="13.5" thickBot="1"/>
    <row r="1582" s="450" customFormat="1" ht="13.5" thickBot="1"/>
    <row r="1583" s="450" customFormat="1" ht="13.5" thickBot="1"/>
    <row r="1584" s="450" customFormat="1" ht="13.5" thickBot="1"/>
    <row r="1585" s="450" customFormat="1" ht="13.5" thickBot="1"/>
    <row r="1586" s="450" customFormat="1" ht="13.5" thickBot="1"/>
    <row r="1587" s="450" customFormat="1" ht="13.5" thickBot="1"/>
    <row r="1588" s="450" customFormat="1" ht="13.5" thickBot="1"/>
    <row r="1589" s="450" customFormat="1" ht="13.5" thickBot="1"/>
    <row r="1590" s="450" customFormat="1" ht="13.5" thickBot="1"/>
    <row r="1591" s="450" customFormat="1" ht="13.5" thickBot="1"/>
    <row r="1592" s="450" customFormat="1" ht="13.5" thickBot="1"/>
    <row r="1593" s="450" customFormat="1" ht="13.5" thickBot="1"/>
    <row r="1594" s="450" customFormat="1" ht="13.5" thickBot="1"/>
    <row r="1595" s="450" customFormat="1" ht="13.5" thickBot="1"/>
    <row r="1596" s="450" customFormat="1" ht="13.5" thickBot="1"/>
    <row r="1597" s="450" customFormat="1" ht="13.5" thickBot="1"/>
    <row r="1598" s="450" customFormat="1" ht="13.5" thickBot="1"/>
    <row r="1599" s="450" customFormat="1" ht="13.5" thickBot="1"/>
    <row r="1600" s="450" customFormat="1" ht="13.5" thickBot="1"/>
    <row r="1601" s="450" customFormat="1" ht="13.5" thickBot="1"/>
    <row r="1602" s="450" customFormat="1" ht="13.5" thickBot="1"/>
    <row r="1603" s="450" customFormat="1" ht="13.5" thickBot="1"/>
    <row r="1604" s="450" customFormat="1" ht="13.5" thickBot="1"/>
    <row r="1605" s="450" customFormat="1" ht="13.5" thickBot="1"/>
    <row r="1606" s="450" customFormat="1" ht="13.5" thickBot="1"/>
    <row r="1607" s="450" customFormat="1" ht="13.5" thickBot="1"/>
    <row r="1608" s="450" customFormat="1" ht="13.5" thickBot="1"/>
    <row r="1609" s="450" customFormat="1" ht="13.5" thickBot="1"/>
    <row r="1610" s="450" customFormat="1" ht="13.5" thickBot="1"/>
    <row r="1611" s="450" customFormat="1" ht="13.5" thickBot="1"/>
    <row r="1612" s="450" customFormat="1" ht="13.5" thickBot="1"/>
    <row r="1613" s="450" customFormat="1" ht="13.5" thickBot="1"/>
    <row r="1614" s="450" customFormat="1" ht="13.5" thickBot="1"/>
    <row r="1615" s="450" customFormat="1" ht="13.5" thickBot="1"/>
    <row r="1616" s="450" customFormat="1" ht="13.5" thickBot="1"/>
    <row r="1617" s="450" customFormat="1" ht="13.5" thickBot="1"/>
    <row r="1618" s="450" customFormat="1" ht="13.5" thickBot="1"/>
    <row r="1619" s="450" customFormat="1" ht="13.5" thickBot="1"/>
    <row r="1620" s="450" customFormat="1" ht="13.5" thickBot="1"/>
    <row r="1621" s="450" customFormat="1" ht="13.5" thickBot="1"/>
    <row r="1622" s="450" customFormat="1" ht="13.5" thickBot="1"/>
    <row r="1623" s="450" customFormat="1" ht="13.5" thickBot="1"/>
    <row r="1624" s="450" customFormat="1" ht="13.5" thickBot="1"/>
    <row r="1625" s="450" customFormat="1" ht="13.5" thickBot="1"/>
    <row r="1626" s="450" customFormat="1" ht="13.5" thickBot="1"/>
    <row r="1627" s="450" customFormat="1" ht="13.5" thickBot="1"/>
    <row r="1628" s="450" customFormat="1" ht="13.5" thickBot="1"/>
    <row r="1629" s="450" customFormat="1" ht="13.5" thickBot="1"/>
    <row r="1630" s="450" customFormat="1" ht="13.5" thickBot="1"/>
    <row r="1631" s="450" customFormat="1" ht="13.5" thickBot="1"/>
    <row r="1632" s="450" customFormat="1" ht="13.5" thickBot="1"/>
    <row r="1633" s="450" customFormat="1" ht="13.5" thickBot="1"/>
    <row r="1634" s="450" customFormat="1" ht="13.5" thickBot="1"/>
    <row r="1635" s="450" customFormat="1" ht="13.5" thickBot="1"/>
    <row r="1636" s="450" customFormat="1" ht="13.5" thickBot="1"/>
    <row r="1637" s="450" customFormat="1" ht="13.5" thickBot="1"/>
    <row r="1638" s="450" customFormat="1" ht="13.5" thickBot="1"/>
    <row r="1639" s="450" customFormat="1" ht="13.5" thickBot="1"/>
    <row r="1640" s="450" customFormat="1" ht="13.5" thickBot="1"/>
    <row r="1641" s="450" customFormat="1" ht="13.5" thickBot="1"/>
    <row r="1642" s="450" customFormat="1" ht="13.5" thickBot="1"/>
    <row r="1643" s="450" customFormat="1" ht="13.5" thickBot="1"/>
    <row r="1644" s="450" customFormat="1" ht="13.5" thickBot="1"/>
    <row r="1645" s="450" customFormat="1" ht="13.5" thickBot="1"/>
    <row r="1646" s="450" customFormat="1" ht="13.5" thickBot="1"/>
    <row r="1647" s="450" customFormat="1" ht="13.5" thickBot="1"/>
    <row r="1648" s="450" customFormat="1" ht="13.5" thickBot="1"/>
    <row r="1649" s="450" customFormat="1" ht="13.5" thickBot="1"/>
    <row r="1650" s="450" customFormat="1" ht="13.5" thickBot="1"/>
    <row r="1651" s="450" customFormat="1" ht="13.5" thickBot="1"/>
    <row r="1652" s="450" customFormat="1" ht="13.5" thickBot="1"/>
    <row r="1653" s="450" customFormat="1" ht="13.5" thickBot="1"/>
    <row r="1654" s="450" customFormat="1" ht="13.5" thickBot="1"/>
    <row r="1655" s="450" customFormat="1" ht="13.5" thickBot="1"/>
    <row r="1656" s="450" customFormat="1" ht="13.5" thickBot="1"/>
    <row r="1657" s="450" customFormat="1" ht="13.5" thickBot="1"/>
    <row r="1658" s="450" customFormat="1" ht="13.5" thickBot="1"/>
    <row r="1659" s="450" customFormat="1" ht="13.5" thickBot="1"/>
    <row r="1660" s="450" customFormat="1" ht="13.5" thickBot="1"/>
    <row r="1661" s="450" customFormat="1" ht="13.5" thickBot="1"/>
    <row r="1662" s="450" customFormat="1" ht="13.5" thickBot="1"/>
    <row r="1663" s="450" customFormat="1" ht="13.5" thickBot="1"/>
    <row r="1664" s="450" customFormat="1" ht="13.5" thickBot="1"/>
    <row r="1665" s="450" customFormat="1" ht="13.5" thickBot="1"/>
    <row r="1666" s="450" customFormat="1" ht="13.5" thickBot="1"/>
    <row r="1667" s="450" customFormat="1" ht="13.5" thickBot="1"/>
    <row r="1668" s="450" customFormat="1" ht="13.5" thickBot="1"/>
    <row r="1669" s="450" customFormat="1" ht="13.5" thickBot="1"/>
    <row r="1670" s="450" customFormat="1" ht="13.5" thickBot="1"/>
    <row r="1671" s="450" customFormat="1" ht="13.5" thickBot="1"/>
    <row r="1672" s="450" customFormat="1" ht="13.5" thickBot="1"/>
    <row r="1673" s="450" customFormat="1" ht="13.5" thickBot="1"/>
    <row r="1674" s="450" customFormat="1" ht="13.5" thickBot="1"/>
    <row r="1675" s="450" customFormat="1" ht="13.5" thickBot="1"/>
    <row r="1676" s="450" customFormat="1" ht="13.5" thickBot="1"/>
    <row r="1677" s="450" customFormat="1" ht="13.5" thickBot="1"/>
    <row r="1678" s="450" customFormat="1" ht="13.5" thickBot="1"/>
    <row r="1679" s="450" customFormat="1" ht="13.5" thickBot="1"/>
    <row r="1680" s="450" customFormat="1" ht="13.5" thickBot="1"/>
    <row r="1681" s="450" customFormat="1" ht="13.5" thickBot="1"/>
    <row r="1682" s="450" customFormat="1" ht="13.5" thickBot="1"/>
    <row r="1683" s="450" customFormat="1" ht="13.5" thickBot="1"/>
    <row r="1684" s="450" customFormat="1" ht="13.5" thickBot="1"/>
    <row r="1685" s="450" customFormat="1" ht="13.5" thickBot="1"/>
    <row r="1686" s="450" customFormat="1" ht="13.5" thickBot="1"/>
    <row r="1687" s="450" customFormat="1" ht="13.5" thickBot="1"/>
    <row r="1688" s="450" customFormat="1" ht="13.5" thickBot="1"/>
    <row r="1689" s="450" customFormat="1" ht="13.5" thickBot="1"/>
    <row r="1690" s="450" customFormat="1" ht="13.5" thickBot="1"/>
    <row r="1691" s="450" customFormat="1" ht="13.5" thickBot="1"/>
    <row r="1692" s="450" customFormat="1" ht="13.5" thickBot="1"/>
    <row r="1693" s="450" customFormat="1" ht="13.5" thickBot="1"/>
    <row r="1694" s="450" customFormat="1" ht="13.5" thickBot="1"/>
    <row r="1695" s="450" customFormat="1" ht="13.5" thickBot="1"/>
    <row r="1696" s="450" customFormat="1" ht="13.5" thickBot="1"/>
    <row r="1697" s="450" customFormat="1" ht="13.5" thickBot="1"/>
    <row r="1698" s="450" customFormat="1" ht="13.5" thickBot="1"/>
    <row r="1699" s="450" customFormat="1" ht="13.5" thickBot="1"/>
    <row r="1700" s="450" customFormat="1" ht="13.5" thickBot="1"/>
    <row r="1701" s="450" customFormat="1" ht="13.5" thickBot="1"/>
    <row r="1702" s="450" customFormat="1" ht="13.5" thickBot="1"/>
    <row r="1703" s="450" customFormat="1" ht="13.5" thickBot="1"/>
    <row r="1704" s="450" customFormat="1" ht="13.5" thickBot="1"/>
    <row r="1705" s="450" customFormat="1" ht="13.5" thickBot="1"/>
    <row r="1706" s="450" customFormat="1" ht="13.5" thickBot="1"/>
    <row r="1707" s="450" customFormat="1" ht="13.5" thickBot="1"/>
    <row r="1708" s="450" customFormat="1" ht="13.5" thickBot="1"/>
    <row r="1709" s="450" customFormat="1" ht="13.5" thickBot="1"/>
    <row r="1710" s="450" customFormat="1" ht="13.5" thickBot="1"/>
    <row r="1711" s="450" customFormat="1" ht="13.5" thickBot="1"/>
    <row r="1712" s="450" customFormat="1" ht="13.5" thickBot="1"/>
    <row r="1713" s="450" customFormat="1" ht="13.5" thickBot="1"/>
    <row r="1714" s="450" customFormat="1" ht="13.5" thickBot="1"/>
    <row r="1715" s="450" customFormat="1" ht="13.5" thickBot="1"/>
    <row r="1716" s="450" customFormat="1" ht="13.5" thickBot="1"/>
    <row r="1717" s="450" customFormat="1" ht="13.5" thickBot="1"/>
    <row r="1718" s="450" customFormat="1" ht="13.5" thickBot="1"/>
    <row r="1719" s="450" customFormat="1" ht="13.5" thickBot="1"/>
    <row r="1720" s="450" customFormat="1" ht="13.5" thickBot="1"/>
    <row r="1721" s="450" customFormat="1" ht="13.5" thickBot="1"/>
    <row r="1722" s="450" customFormat="1" ht="13.5" thickBot="1"/>
    <row r="1723" s="450" customFormat="1" ht="13.5" thickBot="1"/>
    <row r="1724" s="450" customFormat="1" ht="13.5" thickBot="1"/>
    <row r="1725" s="450" customFormat="1" ht="13.5" thickBot="1"/>
    <row r="1726" s="450" customFormat="1" ht="13.5" thickBot="1"/>
    <row r="1727" s="450" customFormat="1" ht="13.5" thickBot="1"/>
    <row r="1728" s="450" customFormat="1" ht="13.5" thickBot="1"/>
    <row r="1729" s="450" customFormat="1" ht="13.5" thickBot="1"/>
    <row r="1730" s="450" customFormat="1" ht="13.5" thickBot="1"/>
    <row r="1731" s="450" customFormat="1" ht="13.5" thickBot="1"/>
    <row r="1732" s="450" customFormat="1" ht="13.5" thickBot="1"/>
    <row r="1733" s="450" customFormat="1" ht="13.5" thickBot="1"/>
    <row r="1734" s="450" customFormat="1" ht="13.5" thickBot="1"/>
    <row r="1735" s="450" customFormat="1" ht="13.5" thickBot="1"/>
    <row r="1736" s="450" customFormat="1" ht="13.5" thickBot="1"/>
    <row r="1737" s="450" customFormat="1" ht="13.5" thickBot="1"/>
    <row r="1738" s="450" customFormat="1" ht="13.5" thickBot="1"/>
    <row r="1739" s="450" customFormat="1" ht="13.5" thickBot="1"/>
    <row r="1740" s="450" customFormat="1" ht="13.5" thickBot="1"/>
    <row r="1741" s="450" customFormat="1" ht="13.5" thickBot="1"/>
    <row r="1742" s="450" customFormat="1" ht="13.5" thickBot="1"/>
    <row r="1743" s="450" customFormat="1" ht="13.5" thickBot="1"/>
    <row r="1744" s="450" customFormat="1" ht="13.5" thickBot="1"/>
    <row r="1745" s="450" customFormat="1" ht="13.5" thickBot="1"/>
    <row r="1746" s="450" customFormat="1" ht="13.5" thickBot="1"/>
    <row r="1747" s="450" customFormat="1" ht="13.5" thickBot="1"/>
    <row r="1748" s="450" customFormat="1" ht="13.5" thickBot="1"/>
    <row r="1749" s="450" customFormat="1" ht="13.5" thickBot="1"/>
    <row r="1750" s="450" customFormat="1" ht="13.5" thickBot="1"/>
    <row r="1751" s="450" customFormat="1" ht="13.5" thickBot="1"/>
    <row r="1752" s="450" customFormat="1" ht="13.5" thickBot="1"/>
    <row r="1753" s="450" customFormat="1" ht="13.5" thickBot="1"/>
    <row r="1754" s="450" customFormat="1" ht="13.5" thickBot="1"/>
    <row r="1755" s="450" customFormat="1" ht="13.5" thickBot="1"/>
    <row r="1756" s="450" customFormat="1" ht="13.5" thickBot="1"/>
    <row r="1757" s="450" customFormat="1" ht="13.5" thickBot="1"/>
    <row r="1758" s="450" customFormat="1" ht="13.5" thickBot="1"/>
    <row r="1759" s="450" customFormat="1" ht="13.5" thickBot="1"/>
    <row r="1760" s="450" customFormat="1" ht="13.5" thickBot="1"/>
    <row r="1761" s="450" customFormat="1" ht="13.5" thickBot="1"/>
    <row r="1762" s="450" customFormat="1" ht="13.5" thickBot="1"/>
    <row r="1763" s="450" customFormat="1" ht="13.5" thickBot="1"/>
    <row r="1764" s="450" customFormat="1" ht="13.5" thickBot="1"/>
    <row r="1765" s="450" customFormat="1" ht="13.5" thickBot="1"/>
    <row r="1766" s="450" customFormat="1" ht="13.5" thickBot="1"/>
    <row r="1767" s="450" customFormat="1" ht="13.5" thickBot="1"/>
    <row r="1768" s="450" customFormat="1" ht="13.5" thickBot="1"/>
    <row r="1769" s="450" customFormat="1" ht="13.5" thickBot="1"/>
    <row r="1770" s="450" customFormat="1" ht="13.5" thickBot="1"/>
    <row r="1771" s="450" customFormat="1" ht="13.5" thickBot="1"/>
    <row r="1772" s="450" customFormat="1" ht="13.5" thickBot="1"/>
    <row r="1773" s="450" customFormat="1" ht="13.5" thickBot="1"/>
    <row r="1774" s="450" customFormat="1" ht="13.5" thickBot="1"/>
    <row r="1775" s="450" customFormat="1" ht="13.5" thickBot="1"/>
    <row r="1776" s="450" customFormat="1" ht="13.5" thickBot="1"/>
    <row r="1777" s="450" customFormat="1" ht="13.5" thickBot="1"/>
    <row r="1778" s="450" customFormat="1" ht="13.5" thickBot="1"/>
    <row r="1779" s="450" customFormat="1" ht="13.5" thickBot="1"/>
    <row r="1780" s="450" customFormat="1" ht="13.5" thickBot="1"/>
    <row r="1781" s="450" customFormat="1" ht="13.5" thickBot="1"/>
    <row r="1782" s="450" customFormat="1" ht="13.5" thickBot="1"/>
    <row r="1783" s="450" customFormat="1" ht="13.5" thickBot="1"/>
    <row r="1784" s="450" customFormat="1" ht="13.5" thickBot="1"/>
    <row r="1785" s="450" customFormat="1" ht="13.5" thickBot="1"/>
    <row r="1786" s="450" customFormat="1" ht="13.5" thickBot="1"/>
    <row r="1787" s="450" customFormat="1" ht="13.5" thickBot="1"/>
    <row r="1788" s="450" customFormat="1" ht="13.5" thickBot="1"/>
    <row r="1789" s="450" customFormat="1" ht="13.5" thickBot="1"/>
    <row r="1790" s="450" customFormat="1" ht="13.5" thickBot="1"/>
    <row r="1791" s="450" customFormat="1" ht="13.5" thickBot="1"/>
    <row r="1792" s="450" customFormat="1" ht="13.5" thickBot="1"/>
    <row r="1793" s="450" customFormat="1" ht="13.5" thickBot="1"/>
    <row r="1794" s="450" customFormat="1" ht="13.5" thickBot="1"/>
    <row r="1795" s="450" customFormat="1" ht="13.5" thickBot="1"/>
    <row r="1796" s="450" customFormat="1" ht="13.5" thickBot="1"/>
    <row r="1797" s="450" customFormat="1" ht="13.5" thickBot="1"/>
    <row r="1798" s="450" customFormat="1" ht="13.5" thickBot="1"/>
    <row r="1799" s="450" customFormat="1" ht="13.5" thickBot="1"/>
    <row r="1800" s="450" customFormat="1" ht="13.5" thickBot="1"/>
    <row r="1801" s="450" customFormat="1" ht="13.5" thickBot="1"/>
    <row r="1802" s="450" customFormat="1" ht="13.5" thickBot="1"/>
    <row r="1803" s="450" customFormat="1" ht="13.5" thickBot="1"/>
    <row r="1804" s="450" customFormat="1" ht="13.5" thickBot="1"/>
    <row r="1805" s="450" customFormat="1" ht="13.5" thickBot="1"/>
    <row r="1806" s="450" customFormat="1" ht="13.5" thickBot="1"/>
    <row r="1807" s="450" customFormat="1" ht="13.5" thickBot="1"/>
    <row r="1808" s="450" customFormat="1" ht="13.5" thickBot="1"/>
    <row r="1809" s="450" customFormat="1" ht="13.5" thickBot="1"/>
    <row r="1810" s="450" customFormat="1" ht="13.5" thickBot="1"/>
    <row r="1811" s="450" customFormat="1" ht="13.5" thickBot="1"/>
    <row r="1812" s="450" customFormat="1" ht="13.5" thickBot="1"/>
    <row r="1813" s="450" customFormat="1" ht="13.5" thickBot="1"/>
    <row r="1814" s="450" customFormat="1" ht="13.5" thickBot="1"/>
    <row r="1815" s="450" customFormat="1" ht="13.5" thickBot="1"/>
    <row r="1816" s="450" customFormat="1" ht="13.5" thickBot="1"/>
    <row r="1817" s="450" customFormat="1" ht="13.5" thickBot="1"/>
    <row r="1818" s="450" customFormat="1" ht="13.5" thickBot="1"/>
    <row r="1819" s="450" customFormat="1" ht="13.5" thickBot="1"/>
    <row r="1820" s="450" customFormat="1" ht="13.5" thickBot="1"/>
    <row r="1821" s="450" customFormat="1" ht="13.5" thickBot="1"/>
    <row r="1822" s="450" customFormat="1" ht="13.5" thickBot="1"/>
    <row r="1823" s="450" customFormat="1" ht="13.5" thickBot="1"/>
    <row r="1824" s="450" customFormat="1" ht="13.5" thickBot="1"/>
    <row r="1825" s="450" customFormat="1" ht="13.5" thickBot="1"/>
    <row r="1826" s="450" customFormat="1" ht="13.5" thickBot="1"/>
    <row r="1827" s="450" customFormat="1" ht="13.5" thickBot="1"/>
    <row r="1828" s="450" customFormat="1" ht="13.5" thickBot="1"/>
    <row r="1829" s="450" customFormat="1" ht="13.5" thickBot="1"/>
    <row r="1830" s="450" customFormat="1" ht="13.5" thickBot="1"/>
    <row r="1831" s="450" customFormat="1" ht="13.5" thickBot="1"/>
    <row r="1832" s="450" customFormat="1" ht="13.5" thickBot="1"/>
    <row r="1833" s="450" customFormat="1" ht="13.5" thickBot="1"/>
    <row r="1834" s="450" customFormat="1" ht="13.5" thickBot="1"/>
    <row r="1835" s="450" customFormat="1" ht="13.5" thickBot="1"/>
    <row r="1836" s="450" customFormat="1" ht="13.5" thickBot="1"/>
    <row r="1837" s="450" customFormat="1" ht="13.5" thickBot="1"/>
    <row r="1838" s="450" customFormat="1" ht="13.5" thickBot="1"/>
    <row r="1839" s="450" customFormat="1" ht="13.5" thickBot="1"/>
    <row r="1840" s="450" customFormat="1" ht="13.5" thickBot="1"/>
    <row r="1841" s="450" customFormat="1" ht="13.5" thickBot="1"/>
    <row r="1842" s="450" customFormat="1" ht="13.5" thickBot="1"/>
    <row r="1843" s="450" customFormat="1" ht="13.5" thickBot="1"/>
    <row r="1844" s="450" customFormat="1" ht="13.5" thickBot="1"/>
    <row r="1845" s="450" customFormat="1" ht="13.5" thickBot="1"/>
    <row r="1846" s="450" customFormat="1" ht="13.5" thickBot="1"/>
    <row r="1847" s="450" customFormat="1" ht="13.5" thickBot="1"/>
    <row r="1848" s="450" customFormat="1" ht="13.5" thickBot="1"/>
    <row r="1849" s="450" customFormat="1" ht="13.5" thickBot="1"/>
    <row r="1850" s="450" customFormat="1" ht="13.5" thickBot="1"/>
    <row r="1851" s="450" customFormat="1" ht="13.5" thickBot="1"/>
    <row r="1852" s="450" customFormat="1" ht="13.5" thickBot="1"/>
    <row r="1853" s="450" customFormat="1" ht="13.5" thickBot="1"/>
    <row r="1854" s="450" customFormat="1" ht="13.5" thickBot="1"/>
    <row r="1855" s="450" customFormat="1" ht="13.5" thickBot="1"/>
    <row r="1856" s="450" customFormat="1" ht="13.5" thickBot="1"/>
    <row r="1857" s="450" customFormat="1" ht="13.5" thickBot="1"/>
    <row r="1858" s="450" customFormat="1" ht="13.5" thickBot="1"/>
    <row r="1859" s="450" customFormat="1" ht="13.5" thickBot="1"/>
    <row r="1860" s="450" customFormat="1" ht="13.5" thickBot="1"/>
    <row r="1861" s="450" customFormat="1" ht="13.5" thickBot="1"/>
    <row r="1862" s="450" customFormat="1" ht="13.5" thickBot="1"/>
    <row r="1863" s="450" customFormat="1" ht="13.5" thickBot="1"/>
    <row r="1864" s="450" customFormat="1" ht="13.5" thickBot="1"/>
    <row r="1865" s="450" customFormat="1" ht="13.5" thickBot="1"/>
    <row r="1866" s="450" customFormat="1" ht="13.5" thickBot="1"/>
    <row r="1867" s="450" customFormat="1" ht="13.5" thickBot="1"/>
    <row r="1868" s="450" customFormat="1" ht="13.5" thickBot="1"/>
    <row r="1869" s="450" customFormat="1" ht="13.5" thickBot="1"/>
    <row r="1870" s="450" customFormat="1" ht="13.5" thickBot="1"/>
    <row r="1871" s="450" customFormat="1" ht="13.5" thickBot="1"/>
    <row r="1872" s="450" customFormat="1" ht="13.5" thickBot="1"/>
    <row r="1873" s="450" customFormat="1" ht="13.5" thickBot="1"/>
    <row r="1874" s="450" customFormat="1" ht="13.5" thickBot="1"/>
    <row r="1875" s="450" customFormat="1" ht="13.5" thickBot="1"/>
    <row r="1876" s="450" customFormat="1" ht="13.5" thickBot="1"/>
    <row r="1877" s="450" customFormat="1" ht="13.5" thickBot="1"/>
    <row r="1878" s="450" customFormat="1" ht="13.5" thickBot="1"/>
    <row r="1879" s="450" customFormat="1" ht="13.5" thickBot="1"/>
    <row r="1880" s="450" customFormat="1" ht="13.5" thickBot="1"/>
    <row r="1881" s="450" customFormat="1" ht="13.5" thickBot="1"/>
    <row r="1882" s="450" customFormat="1" ht="13.5" thickBot="1"/>
    <row r="1883" s="450" customFormat="1" ht="13.5" thickBot="1"/>
    <row r="1884" s="450" customFormat="1" ht="13.5" thickBot="1"/>
    <row r="1885" s="450" customFormat="1" ht="13.5" thickBot="1"/>
    <row r="1886" s="450" customFormat="1" ht="13.5" thickBot="1"/>
    <row r="1887" s="450" customFormat="1" ht="13.5" thickBot="1"/>
    <row r="1888" s="450" customFormat="1" ht="13.5" thickBot="1"/>
    <row r="1889" s="450" customFormat="1" ht="13.5" thickBot="1"/>
    <row r="1890" s="450" customFormat="1" ht="13.5" thickBot="1"/>
    <row r="1891" s="450" customFormat="1" ht="13.5" thickBot="1"/>
    <row r="1892" s="450" customFormat="1" ht="13.5" thickBot="1"/>
    <row r="1893" s="450" customFormat="1" ht="13.5" thickBot="1"/>
    <row r="1894" s="450" customFormat="1" ht="13.5" thickBot="1"/>
    <row r="1895" s="450" customFormat="1" ht="13.5" thickBot="1"/>
    <row r="1896" s="450" customFormat="1" ht="13.5" thickBot="1"/>
    <row r="1897" s="450" customFormat="1" ht="13.5" thickBot="1"/>
    <row r="1898" s="450" customFormat="1" ht="13.5" thickBot="1"/>
    <row r="1899" s="450" customFormat="1" ht="13.5" thickBot="1"/>
    <row r="1900" s="450" customFormat="1" ht="13.5" thickBot="1"/>
    <row r="1901" s="450" customFormat="1" ht="13.5" thickBot="1"/>
    <row r="1902" s="450" customFormat="1" ht="13.5" thickBot="1"/>
    <row r="1903" s="450" customFormat="1" ht="13.5" thickBot="1"/>
    <row r="1904" s="450" customFormat="1" ht="13.5" thickBot="1"/>
    <row r="1905" s="450" customFormat="1" ht="13.5" thickBot="1"/>
    <row r="1906" s="450" customFormat="1" ht="13.5" thickBot="1"/>
    <row r="1907" s="450" customFormat="1" ht="13.5" thickBot="1"/>
    <row r="1908" s="450" customFormat="1" ht="13.5" thickBot="1"/>
    <row r="1909" s="450" customFormat="1" ht="13.5" thickBot="1"/>
    <row r="1910" s="450" customFormat="1" ht="13.5" thickBot="1"/>
    <row r="1911" s="450" customFormat="1" ht="13.5" thickBot="1"/>
    <row r="1912" s="450" customFormat="1" ht="13.5" thickBot="1"/>
    <row r="1913" s="450" customFormat="1" ht="13.5" thickBot="1"/>
    <row r="1914" s="450" customFormat="1" ht="13.5" thickBot="1"/>
    <row r="1915" s="450" customFormat="1" ht="13.5" thickBot="1"/>
    <row r="1916" s="450" customFormat="1" ht="13.5" thickBot="1"/>
    <row r="1917" s="450" customFormat="1" ht="13.5" thickBot="1"/>
    <row r="1918" s="450" customFormat="1" ht="13.5" thickBot="1"/>
    <row r="1919" s="450" customFormat="1" ht="13.5" thickBot="1"/>
    <row r="1920" s="450" customFormat="1" ht="13.5" thickBot="1"/>
    <row r="1921" s="450" customFormat="1" ht="13.5" thickBot="1"/>
    <row r="1922" s="450" customFormat="1" ht="13.5" thickBot="1"/>
    <row r="1923" s="450" customFormat="1" ht="13.5" thickBot="1"/>
    <row r="1924" s="450" customFormat="1" ht="13.5" thickBot="1"/>
    <row r="1925" s="450" customFormat="1" ht="13.5" thickBot="1"/>
    <row r="1926" s="450" customFormat="1" ht="13.5" thickBot="1"/>
    <row r="1927" s="450" customFormat="1" ht="13.5" thickBot="1"/>
    <row r="1928" s="450" customFormat="1" ht="13.5" thickBot="1"/>
    <row r="1929" s="450" customFormat="1" ht="13.5" thickBot="1"/>
    <row r="1930" s="450" customFormat="1" ht="13.5" thickBot="1"/>
    <row r="1931" s="450" customFormat="1" ht="13.5" thickBot="1"/>
    <row r="1932" s="450" customFormat="1" ht="13.5" thickBot="1"/>
    <row r="1933" s="450" customFormat="1" ht="13.5" thickBot="1"/>
    <row r="1934" s="450" customFormat="1" ht="13.5" thickBot="1"/>
    <row r="1935" s="450" customFormat="1" ht="13.5" thickBot="1"/>
    <row r="1936" s="450" customFormat="1" ht="13.5" thickBot="1"/>
    <row r="1937" s="450" customFormat="1" ht="13.5" thickBot="1"/>
    <row r="1938" s="450" customFormat="1" ht="13.5" thickBot="1"/>
    <row r="1939" s="450" customFormat="1" ht="13.5" thickBot="1"/>
    <row r="1940" s="450" customFormat="1" ht="13.5" thickBot="1"/>
    <row r="1941" s="450" customFormat="1" ht="13.5" thickBot="1"/>
    <row r="1942" s="450" customFormat="1" ht="13.5" thickBot="1"/>
    <row r="1943" s="450" customFormat="1" ht="13.5" thickBot="1"/>
    <row r="1944" s="450" customFormat="1" ht="13.5" thickBot="1"/>
    <row r="1945" s="450" customFormat="1" ht="13.5" thickBot="1"/>
    <row r="1946" s="450" customFormat="1" ht="13.5" thickBot="1"/>
    <row r="1947" s="450" customFormat="1" ht="13.5" thickBot="1"/>
    <row r="1948" s="450" customFormat="1" ht="13.5" thickBot="1"/>
    <row r="1949" s="450" customFormat="1" ht="13.5" thickBot="1"/>
    <row r="1950" s="450" customFormat="1" ht="13.5" thickBot="1"/>
    <row r="1951" s="450" customFormat="1" ht="13.5" thickBot="1"/>
    <row r="1952" s="450" customFormat="1" ht="13.5" thickBot="1"/>
    <row r="1953" s="450" customFormat="1" ht="13.5" thickBot="1"/>
    <row r="1954" s="450" customFormat="1" ht="13.5" thickBot="1"/>
    <row r="1955" s="450" customFormat="1" ht="13.5" thickBot="1"/>
    <row r="1956" s="450" customFormat="1" ht="13.5" thickBot="1"/>
    <row r="1957" s="450" customFormat="1" ht="13.5" thickBot="1"/>
    <row r="1958" s="450" customFormat="1" ht="13.5" thickBot="1"/>
    <row r="1959" s="450" customFormat="1" ht="13.5" thickBot="1"/>
    <row r="1960" s="450" customFormat="1" ht="13.5" thickBot="1"/>
    <row r="1961" s="450" customFormat="1" ht="13.5" thickBot="1"/>
    <row r="1962" s="450" customFormat="1" ht="13.5" thickBot="1"/>
    <row r="1963" s="450" customFormat="1" ht="13.5" thickBot="1"/>
    <row r="1964" s="450" customFormat="1" ht="13.5" thickBot="1"/>
    <row r="1965" s="450" customFormat="1" ht="13.5" thickBot="1"/>
    <row r="1966" s="450" customFormat="1" ht="13.5" thickBot="1"/>
    <row r="1967" s="450" customFormat="1" ht="13.5" thickBot="1"/>
    <row r="1968" s="450" customFormat="1" ht="13.5" thickBot="1"/>
    <row r="1969" s="450" customFormat="1" ht="13.5" thickBot="1"/>
    <row r="1970" s="450" customFormat="1" ht="13.5" thickBot="1"/>
    <row r="1971" s="450" customFormat="1" ht="13.5" thickBot="1"/>
    <row r="1972" s="450" customFormat="1" ht="13.5" thickBot="1"/>
    <row r="1973" s="450" customFormat="1" ht="13.5" thickBot="1"/>
    <row r="1974" s="450" customFormat="1" ht="13.5" thickBot="1"/>
    <row r="1975" s="450" customFormat="1" ht="13.5" thickBot="1"/>
    <row r="1976" s="450" customFormat="1" ht="13.5" thickBot="1"/>
    <row r="1977" s="450" customFormat="1" ht="13.5" thickBot="1"/>
    <row r="1978" s="450" customFormat="1" ht="13.5" thickBot="1"/>
    <row r="1979" s="450" customFormat="1" ht="13.5" thickBot="1"/>
    <row r="1980" s="450" customFormat="1" ht="13.5" thickBot="1"/>
    <row r="1981" s="450" customFormat="1" ht="13.5" thickBot="1"/>
    <row r="1982" s="450" customFormat="1" ht="13.5" thickBot="1"/>
    <row r="1983" s="450" customFormat="1" ht="13.5" thickBot="1"/>
    <row r="1984" s="450" customFormat="1" ht="13.5" thickBot="1"/>
    <row r="1985" s="450" customFormat="1" ht="13.5" thickBot="1"/>
    <row r="1986" s="450" customFormat="1" ht="13.5" thickBot="1"/>
    <row r="1987" s="450" customFormat="1" ht="13.5" thickBot="1"/>
    <row r="1988" s="450" customFormat="1" ht="13.5" thickBot="1"/>
    <row r="1989" s="450" customFormat="1" ht="13.5" thickBot="1"/>
    <row r="1990" s="450" customFormat="1" ht="13.5" thickBot="1"/>
    <row r="1991" s="450" customFormat="1" ht="13.5" thickBot="1"/>
    <row r="1992" s="450" customFormat="1" ht="13.5" thickBot="1"/>
    <row r="1993" s="450" customFormat="1" ht="13.5" thickBot="1"/>
    <row r="1994" s="450" customFormat="1" ht="13.5" thickBot="1"/>
    <row r="1995" s="450" customFormat="1" ht="13.5" thickBot="1"/>
    <row r="1996" s="450" customFormat="1" ht="13.5" thickBot="1"/>
    <row r="1997" s="450" customFormat="1" ht="13.5" thickBot="1"/>
    <row r="1998" s="450" customFormat="1" ht="13.5" thickBot="1"/>
    <row r="1999" s="450" customFormat="1" ht="13.5" thickBot="1"/>
    <row r="2000" s="450" customFormat="1" ht="13.5" thickBot="1"/>
    <row r="2001" s="450" customFormat="1" ht="13.5" thickBot="1"/>
    <row r="2002" s="450" customFormat="1" ht="13.5" thickBot="1"/>
    <row r="2003" s="450" customFormat="1" ht="13.5" thickBot="1"/>
    <row r="2004" s="450" customFormat="1" ht="13.5" thickBot="1"/>
    <row r="2005" s="450" customFormat="1" ht="13.5" thickBot="1"/>
    <row r="2006" s="450" customFormat="1" ht="13.5" thickBot="1"/>
    <row r="2007" s="450" customFormat="1" ht="13.5" thickBot="1"/>
    <row r="2008" s="450" customFormat="1" ht="13.5" thickBot="1"/>
    <row r="2009" s="450" customFormat="1" ht="13.5" thickBot="1"/>
    <row r="2010" s="450" customFormat="1" ht="13.5" thickBot="1"/>
    <row r="2011" s="450" customFormat="1" ht="13.5" thickBot="1"/>
    <row r="2012" s="450" customFormat="1" ht="13.5" thickBot="1"/>
    <row r="2013" s="450" customFormat="1" ht="13.5" thickBot="1"/>
    <row r="2014" s="450" customFormat="1" ht="13.5" thickBot="1"/>
    <row r="2015" s="450" customFormat="1" ht="13.5" thickBot="1"/>
    <row r="2016" s="450" customFormat="1" ht="13.5" thickBot="1"/>
    <row r="2017" s="450" customFormat="1" ht="13.5" thickBot="1"/>
    <row r="2018" s="450" customFormat="1" ht="13.5" thickBot="1"/>
    <row r="2019" s="450" customFormat="1" ht="13.5" thickBot="1"/>
    <row r="2020" s="450" customFormat="1" ht="13.5" thickBot="1"/>
    <row r="2021" s="450" customFormat="1" ht="13.5" thickBot="1"/>
    <row r="2022" s="450" customFormat="1" ht="13.5" thickBot="1"/>
    <row r="2023" s="450" customFormat="1" ht="13.5" thickBot="1"/>
    <row r="2024" s="450" customFormat="1" ht="13.5" thickBot="1"/>
    <row r="2025" s="450" customFormat="1" ht="13.5" thickBot="1"/>
    <row r="2026" s="450" customFormat="1" ht="13.5" thickBot="1"/>
    <row r="2027" s="450" customFormat="1" ht="13.5" thickBot="1"/>
    <row r="2028" s="450" customFormat="1" ht="13.5" thickBot="1"/>
    <row r="2029" s="450" customFormat="1" ht="13.5" thickBot="1"/>
    <row r="2030" s="450" customFormat="1" ht="13.5" thickBot="1"/>
    <row r="2031" s="450" customFormat="1" ht="13.5" thickBot="1"/>
    <row r="2032" s="450" customFormat="1" ht="13.5" thickBot="1"/>
    <row r="2033" s="450" customFormat="1" ht="13.5" thickBot="1"/>
    <row r="2034" s="450" customFormat="1" ht="13.5" thickBot="1"/>
    <row r="2035" s="450" customFormat="1" ht="13.5" thickBot="1"/>
    <row r="2036" s="450" customFormat="1" ht="13.5" thickBot="1"/>
    <row r="2037" s="450" customFormat="1" ht="13.5" thickBot="1"/>
    <row r="2038" s="450" customFormat="1" ht="13.5" thickBot="1"/>
    <row r="2039" s="450" customFormat="1" ht="13.5" thickBot="1"/>
    <row r="2040" s="450" customFormat="1" ht="13.5" thickBot="1"/>
    <row r="2041" s="450" customFormat="1" ht="13.5" thickBot="1"/>
    <row r="2042" s="450" customFormat="1" ht="13.5" thickBot="1"/>
    <row r="2043" s="450" customFormat="1" ht="13.5" thickBot="1"/>
    <row r="2044" s="450" customFormat="1" ht="13.5" thickBot="1"/>
    <row r="2045" s="450" customFormat="1" ht="13.5" thickBot="1"/>
    <row r="2046" s="450" customFormat="1" ht="13.5" thickBot="1"/>
    <row r="2047" s="450" customFormat="1" ht="13.5" thickBot="1"/>
    <row r="2048" s="450" customFormat="1" ht="13.5" thickBot="1"/>
    <row r="2049" s="450" customFormat="1" ht="13.5" thickBot="1"/>
    <row r="2050" s="450" customFormat="1" ht="13.5" thickBot="1"/>
    <row r="2051" s="450" customFormat="1" ht="13.5" thickBot="1"/>
    <row r="2052" s="450" customFormat="1" ht="13.5" thickBot="1"/>
    <row r="2053" s="450" customFormat="1" ht="13.5" thickBot="1"/>
    <row r="2054" s="450" customFormat="1" ht="13.5" thickBot="1"/>
    <row r="2055" s="450" customFormat="1" ht="13.5" thickBot="1"/>
    <row r="2056" s="450" customFormat="1" ht="13.5" thickBot="1"/>
    <row r="2057" s="450" customFormat="1" ht="13.5" thickBot="1"/>
    <row r="2058" s="450" customFormat="1" ht="13.5" thickBot="1"/>
    <row r="2059" s="450" customFormat="1" ht="13.5" thickBot="1"/>
    <row r="2060" s="450" customFormat="1" ht="13.5" thickBot="1"/>
    <row r="2061" s="450" customFormat="1" ht="13.5" thickBot="1"/>
    <row r="2062" s="450" customFormat="1" ht="13.5" thickBot="1"/>
    <row r="2063" s="450" customFormat="1" ht="13.5" thickBot="1"/>
    <row r="2064" s="450" customFormat="1" ht="13.5" thickBot="1"/>
    <row r="2065" s="450" customFormat="1" ht="13.5" thickBot="1"/>
    <row r="2066" s="450" customFormat="1" ht="13.5" thickBot="1"/>
    <row r="2067" s="450" customFormat="1" ht="13.5" thickBot="1"/>
    <row r="2068" s="450" customFormat="1" ht="13.5" thickBot="1"/>
    <row r="2069" s="450" customFormat="1" ht="13.5" thickBot="1"/>
    <row r="2070" s="450" customFormat="1" ht="13.5" thickBot="1"/>
    <row r="2071" s="450" customFormat="1" ht="13.5" thickBot="1"/>
    <row r="2072" s="450" customFormat="1" ht="13.5" thickBot="1"/>
    <row r="2073" s="450" customFormat="1" ht="13.5" thickBot="1"/>
    <row r="2074" s="450" customFormat="1" ht="13.5" thickBot="1"/>
    <row r="2075" s="450" customFormat="1" ht="13.5" thickBot="1"/>
    <row r="2076" s="450" customFormat="1" ht="13.5" thickBot="1"/>
    <row r="2077" s="450" customFormat="1" ht="13.5" thickBot="1"/>
    <row r="2078" s="450" customFormat="1" ht="13.5" thickBot="1"/>
    <row r="2079" s="450" customFormat="1" ht="13.5" thickBot="1"/>
    <row r="2080" s="450" customFormat="1" ht="13.5" thickBot="1"/>
    <row r="2081" s="450" customFormat="1" ht="13.5" thickBot="1"/>
    <row r="2082" s="450" customFormat="1" ht="13.5" thickBot="1"/>
    <row r="2083" s="450" customFormat="1" ht="13.5" thickBot="1"/>
    <row r="2084" s="450" customFormat="1" ht="13.5" thickBot="1"/>
    <row r="2085" s="450" customFormat="1" ht="13.5" thickBot="1"/>
    <row r="2086" s="450" customFormat="1" ht="13.5" thickBot="1"/>
    <row r="2087" s="450" customFormat="1" ht="13.5" thickBot="1"/>
    <row r="2088" s="450" customFormat="1" ht="13.5" thickBot="1"/>
    <row r="2089" s="450" customFormat="1" ht="13.5" thickBot="1"/>
    <row r="2090" s="450" customFormat="1" ht="13.5" thickBot="1"/>
    <row r="2091" s="450" customFormat="1" ht="13.5" thickBot="1"/>
    <row r="2092" s="450" customFormat="1" ht="13.5" thickBot="1"/>
    <row r="2093" s="450" customFormat="1" ht="13.5" thickBot="1"/>
    <row r="2094" s="450" customFormat="1" ht="13.5" thickBot="1"/>
    <row r="2095" s="450" customFormat="1" ht="13.5" thickBot="1"/>
    <row r="2096" s="450" customFormat="1" ht="13.5" thickBot="1"/>
    <row r="2097" s="450" customFormat="1" ht="13.5" thickBot="1"/>
    <row r="2098" s="450" customFormat="1" ht="13.5" thickBot="1"/>
    <row r="2099" s="450" customFormat="1" ht="13.5" thickBot="1"/>
    <row r="2100" s="450" customFormat="1" ht="13.5" thickBot="1"/>
    <row r="2101" s="450" customFormat="1" ht="13.5" thickBot="1"/>
    <row r="2102" s="450" customFormat="1" ht="13.5" thickBot="1"/>
    <row r="2103" s="450" customFormat="1" ht="13.5" thickBot="1"/>
    <row r="2104" s="450" customFormat="1" ht="13.5" thickBot="1"/>
    <row r="2105" s="450" customFormat="1" ht="13.5" thickBot="1"/>
    <row r="2106" s="450" customFormat="1" ht="13.5" thickBot="1"/>
    <row r="2107" s="450" customFormat="1" ht="13.5" thickBot="1"/>
    <row r="2108" s="450" customFormat="1" ht="13.5" thickBot="1"/>
    <row r="2109" s="450" customFormat="1" ht="13.5" thickBot="1"/>
    <row r="2110" s="450" customFormat="1" ht="13.5" thickBot="1"/>
    <row r="2111" s="450" customFormat="1" ht="13.5" thickBot="1"/>
    <row r="2112" s="450" customFormat="1" ht="13.5" thickBot="1"/>
    <row r="2113" s="450" customFormat="1" ht="13.5" thickBot="1"/>
    <row r="2114" s="450" customFormat="1" ht="13.5" thickBot="1"/>
    <row r="2115" s="450" customFormat="1" ht="13.5" thickBot="1"/>
    <row r="2116" s="450" customFormat="1" ht="13.5" thickBot="1"/>
    <row r="2117" s="450" customFormat="1" ht="13.5" thickBot="1"/>
    <row r="2118" s="450" customFormat="1" ht="13.5" thickBot="1"/>
    <row r="2119" s="450" customFormat="1" ht="13.5" thickBot="1"/>
    <row r="2120" s="450" customFormat="1" ht="13.5" thickBot="1"/>
    <row r="2121" s="450" customFormat="1" ht="13.5" thickBot="1"/>
    <row r="2122" s="450" customFormat="1" ht="13.5" thickBot="1"/>
    <row r="2123" s="450" customFormat="1" ht="13.5" thickBot="1"/>
    <row r="2124" s="450" customFormat="1" ht="13.5" thickBot="1"/>
    <row r="2125" s="450" customFormat="1" ht="13.5" thickBot="1"/>
    <row r="2126" s="450" customFormat="1" ht="13.5" thickBot="1"/>
    <row r="2127" s="450" customFormat="1" ht="13.5" thickBot="1"/>
    <row r="2128" s="450" customFormat="1" ht="13.5" thickBot="1"/>
    <row r="2129" s="450" customFormat="1" ht="13.5" thickBot="1"/>
    <row r="2130" s="450" customFormat="1" ht="13.5" thickBot="1"/>
    <row r="2131" s="450" customFormat="1" ht="13.5" thickBot="1"/>
    <row r="2132" s="450" customFormat="1" ht="13.5" thickBot="1"/>
    <row r="2133" s="450" customFormat="1" ht="13.5" thickBot="1"/>
    <row r="2134" s="450" customFormat="1" ht="13.5" thickBot="1"/>
    <row r="2135" s="450" customFormat="1" ht="13.5" thickBot="1"/>
    <row r="2136" s="450" customFormat="1" ht="13.5" thickBot="1"/>
    <row r="2137" s="450" customFormat="1" ht="13.5" thickBot="1"/>
    <row r="2138" s="450" customFormat="1" ht="13.5" thickBot="1"/>
    <row r="2139" s="450" customFormat="1" ht="13.5" thickBot="1"/>
    <row r="2140" s="450" customFormat="1" ht="13.5" thickBot="1"/>
    <row r="2141" s="450" customFormat="1" ht="13.5" thickBot="1"/>
    <row r="2142" s="450" customFormat="1" ht="13.5" thickBot="1"/>
    <row r="2143" s="450" customFormat="1" ht="13.5" thickBot="1"/>
    <row r="2144" s="450" customFormat="1" ht="13.5" thickBot="1"/>
    <row r="2145" s="450" customFormat="1" ht="13.5" thickBot="1"/>
    <row r="2146" s="450" customFormat="1" ht="13.5" thickBot="1"/>
    <row r="2147" s="450" customFormat="1" ht="13.5" thickBot="1"/>
    <row r="2148" s="450" customFormat="1" ht="13.5" thickBot="1"/>
    <row r="2149" s="450" customFormat="1" ht="13.5" thickBot="1"/>
    <row r="2150" s="450" customFormat="1" ht="13.5" thickBot="1"/>
    <row r="2151" s="450" customFormat="1" ht="13.5" thickBot="1"/>
    <row r="2152" s="450" customFormat="1" ht="13.5" thickBot="1"/>
    <row r="2153" s="450" customFormat="1" ht="13.5" thickBot="1"/>
    <row r="2154" s="450" customFormat="1" ht="13.5" thickBot="1"/>
    <row r="2155" s="450" customFormat="1" ht="13.5" thickBot="1"/>
    <row r="2156" s="450" customFormat="1" ht="13.5" thickBot="1"/>
    <row r="2157" s="450" customFormat="1" ht="13.5" thickBot="1"/>
    <row r="2158" s="450" customFormat="1" ht="13.5" thickBot="1"/>
    <row r="2159" s="450" customFormat="1" ht="13.5" thickBot="1"/>
    <row r="2160" s="450" customFormat="1" ht="13.5" thickBot="1"/>
    <row r="2161" s="450" customFormat="1" ht="13.5" thickBot="1"/>
    <row r="2162" s="450" customFormat="1" ht="13.5" thickBot="1"/>
    <row r="2163" s="450" customFormat="1" ht="13.5" thickBot="1"/>
    <row r="2164" s="450" customFormat="1" ht="13.5" thickBot="1"/>
    <row r="2165" s="450" customFormat="1" ht="13.5" thickBot="1"/>
    <row r="2166" s="450" customFormat="1" ht="13.5" thickBot="1"/>
    <row r="2167" s="450" customFormat="1" ht="13.5" thickBot="1"/>
    <row r="2168" s="450" customFormat="1" ht="13.5" thickBot="1"/>
    <row r="2169" s="450" customFormat="1" ht="13.5" thickBot="1"/>
    <row r="2170" s="450" customFormat="1" ht="13.5" thickBot="1"/>
    <row r="2171" s="450" customFormat="1" ht="13.5" thickBot="1"/>
    <row r="2172" s="450" customFormat="1" ht="13.5" thickBot="1"/>
    <row r="2173" s="450" customFormat="1" ht="13.5" thickBot="1"/>
    <row r="2174" s="450" customFormat="1" ht="13.5" thickBot="1"/>
    <row r="2175" s="450" customFormat="1" ht="13.5" thickBot="1"/>
    <row r="2176" s="450" customFormat="1" ht="13.5" thickBot="1"/>
    <row r="2177" s="450" customFormat="1" ht="13.5" thickBot="1"/>
    <row r="2178" s="450" customFormat="1" ht="13.5" thickBot="1"/>
    <row r="2179" s="450" customFormat="1" ht="13.5" thickBot="1"/>
    <row r="2180" s="450" customFormat="1" ht="13.5" thickBot="1"/>
    <row r="2181" s="450" customFormat="1" ht="13.5" thickBot="1"/>
    <row r="2182" s="450" customFormat="1" ht="13.5" thickBot="1"/>
    <row r="2183" s="450" customFormat="1" ht="13.5" thickBot="1"/>
    <row r="2184" s="450" customFormat="1" ht="13.5" thickBot="1"/>
    <row r="2185" s="450" customFormat="1" ht="13.5" thickBot="1"/>
    <row r="2186" s="450" customFormat="1" ht="13.5" thickBot="1"/>
    <row r="2187" s="450" customFormat="1" ht="13.5" thickBot="1"/>
    <row r="2188" s="450" customFormat="1" ht="13.5" thickBot="1"/>
    <row r="2189" s="450" customFormat="1" ht="13.5" thickBot="1"/>
    <row r="2190" s="450" customFormat="1" ht="13.5" thickBot="1"/>
    <row r="2191" s="450" customFormat="1" ht="13.5" thickBot="1"/>
    <row r="2192" s="450" customFormat="1" ht="13.5" thickBot="1"/>
    <row r="2193" s="450" customFormat="1" ht="13.5" thickBot="1"/>
    <row r="2194" s="450" customFormat="1" ht="13.5" thickBot="1"/>
    <row r="2195" s="450" customFormat="1" ht="13.5" thickBot="1"/>
    <row r="2196" s="450" customFormat="1" ht="13.5" thickBot="1"/>
    <row r="2197" s="450" customFormat="1" ht="13.5" thickBot="1"/>
    <row r="2198" s="450" customFormat="1" ht="13.5" thickBot="1"/>
    <row r="2199" s="450" customFormat="1" ht="13.5" thickBot="1"/>
    <row r="2200" s="450" customFormat="1" ht="13.5" thickBot="1"/>
    <row r="2201" s="450" customFormat="1" ht="13.5" thickBot="1"/>
    <row r="2202" s="450" customFormat="1" ht="13.5" thickBot="1"/>
    <row r="2203" s="450" customFormat="1" ht="13.5" thickBot="1"/>
    <row r="2204" s="450" customFormat="1" ht="13.5" thickBot="1"/>
    <row r="2205" s="450" customFormat="1" ht="13.5" thickBot="1"/>
    <row r="2206" s="450" customFormat="1" ht="13.5" thickBot="1"/>
    <row r="2207" s="450" customFormat="1" ht="13.5" thickBot="1"/>
    <row r="2208" s="450" customFormat="1" ht="13.5" thickBot="1"/>
    <row r="2209" s="450" customFormat="1" ht="13.5" thickBot="1"/>
    <row r="2210" s="450" customFormat="1" ht="13.5" thickBot="1"/>
    <row r="2211" s="450" customFormat="1" ht="13.5" thickBot="1"/>
    <row r="2212" s="450" customFormat="1" ht="13.5" thickBot="1"/>
    <row r="2213" s="450" customFormat="1" ht="13.5" thickBot="1"/>
    <row r="2214" s="450" customFormat="1" ht="13.5" thickBot="1"/>
    <row r="2215" s="450" customFormat="1" ht="13.5" thickBot="1"/>
    <row r="2216" s="450" customFormat="1" ht="13.5" thickBot="1"/>
    <row r="2217" s="450" customFormat="1" ht="13.5" thickBot="1"/>
    <row r="2218" s="450" customFormat="1" ht="13.5" thickBot="1"/>
    <row r="2219" s="450" customFormat="1" ht="13.5" thickBot="1"/>
    <row r="2220" s="450" customFormat="1" ht="13.5" thickBot="1"/>
    <row r="2221" s="450" customFormat="1" ht="13.5" thickBot="1"/>
    <row r="2222" s="450" customFormat="1" ht="13.5" thickBot="1"/>
    <row r="2223" s="450" customFormat="1" ht="13.5" thickBot="1"/>
    <row r="2224" s="450" customFormat="1" ht="13.5" thickBot="1"/>
    <row r="2225" s="450" customFormat="1" ht="13.5" thickBot="1"/>
    <row r="2226" s="450" customFormat="1" ht="13.5" thickBot="1"/>
    <row r="2227" s="450" customFormat="1" ht="13.5" thickBot="1"/>
    <row r="2228" s="450" customFormat="1" ht="13.5" thickBot="1"/>
    <row r="2229" s="450" customFormat="1" ht="13.5" thickBot="1"/>
    <row r="2230" s="450" customFormat="1" ht="13.5" thickBot="1"/>
    <row r="2231" s="450" customFormat="1" ht="13.5" thickBot="1"/>
    <row r="2232" s="450" customFormat="1" ht="13.5" thickBot="1"/>
    <row r="2233" s="450" customFormat="1" ht="13.5" thickBot="1"/>
    <row r="2234" s="450" customFormat="1" ht="13.5" thickBot="1"/>
    <row r="2235" s="450" customFormat="1" ht="13.5" thickBot="1"/>
    <row r="2236" s="450" customFormat="1" ht="13.5" thickBot="1"/>
    <row r="2237" s="450" customFormat="1" ht="13.5" thickBot="1"/>
    <row r="2238" s="450" customFormat="1" ht="13.5" thickBot="1"/>
    <row r="2239" s="450" customFormat="1" ht="13.5" thickBot="1"/>
    <row r="2240" s="450" customFormat="1" ht="13.5" thickBot="1"/>
    <row r="2241" s="450" customFormat="1" ht="13.5" thickBot="1"/>
    <row r="2242" s="450" customFormat="1" ht="13.5" thickBot="1"/>
    <row r="2243" s="450" customFormat="1" ht="13.5" thickBot="1"/>
    <row r="2244" s="450" customFormat="1" ht="13.5" thickBot="1"/>
    <row r="2245" s="450" customFormat="1" ht="13.5" thickBot="1"/>
    <row r="2246" s="450" customFormat="1" ht="13.5" thickBot="1"/>
    <row r="2247" s="450" customFormat="1" ht="13.5" thickBot="1"/>
    <row r="2248" s="450" customFormat="1" ht="13.5" thickBot="1"/>
    <row r="2249" s="450" customFormat="1" ht="13.5" thickBot="1"/>
    <row r="2250" s="450" customFormat="1" ht="13.5" thickBot="1"/>
    <row r="2251" s="450" customFormat="1" ht="13.5" thickBot="1"/>
    <row r="2252" s="450" customFormat="1" ht="13.5" thickBot="1"/>
    <row r="2253" s="450" customFormat="1" ht="13.5" thickBot="1"/>
    <row r="2254" s="450" customFormat="1" ht="13.5" thickBot="1"/>
    <row r="2255" s="450" customFormat="1" ht="13.5" thickBot="1"/>
    <row r="2256" s="450" customFormat="1" ht="13.5" thickBot="1"/>
    <row r="2257" s="450" customFormat="1" ht="13.5" thickBot="1"/>
    <row r="2258" s="450" customFormat="1" ht="13.5" thickBot="1"/>
    <row r="2259" s="450" customFormat="1" ht="13.5" thickBot="1"/>
    <row r="2260" s="450" customFormat="1" ht="13.5" thickBot="1"/>
    <row r="2261" s="450" customFormat="1" ht="13.5" thickBot="1"/>
    <row r="2262" s="450" customFormat="1" ht="13.5" thickBot="1"/>
    <row r="2263" s="450" customFormat="1" ht="13.5" thickBot="1"/>
    <row r="2264" s="450" customFormat="1" ht="13.5" thickBot="1"/>
    <row r="2265" s="450" customFormat="1" ht="13.5" thickBot="1"/>
    <row r="2266" s="450" customFormat="1" ht="13.5" thickBot="1"/>
    <row r="2267" s="450" customFormat="1" ht="13.5" thickBot="1"/>
    <row r="2268" s="450" customFormat="1" ht="13.5" thickBot="1"/>
    <row r="2269" s="450" customFormat="1" ht="13.5" thickBot="1"/>
    <row r="2270" s="450" customFormat="1" ht="13.5" thickBot="1"/>
    <row r="2271" s="450" customFormat="1" ht="13.5" thickBot="1"/>
    <row r="2272" s="450" customFormat="1" ht="13.5" thickBot="1"/>
    <row r="2273" s="450" customFormat="1" ht="13.5" thickBot="1"/>
    <row r="2274" s="450" customFormat="1" ht="13.5" thickBot="1"/>
    <row r="2275" s="450" customFormat="1" ht="13.5" thickBot="1"/>
    <row r="2276" s="450" customFormat="1" ht="13.5" thickBot="1"/>
    <row r="2277" s="450" customFormat="1" ht="13.5" thickBot="1"/>
    <row r="2278" s="450" customFormat="1" ht="13.5" thickBot="1"/>
    <row r="2279" s="450" customFormat="1" ht="13.5" thickBot="1"/>
    <row r="2280" s="450" customFormat="1" ht="13.5" thickBot="1"/>
    <row r="2281" s="450" customFormat="1" ht="13.5" thickBot="1"/>
    <row r="2282" s="450" customFormat="1" ht="13.5" thickBot="1"/>
    <row r="2283" s="450" customFormat="1" ht="13.5" thickBot="1"/>
    <row r="2284" s="450" customFormat="1" ht="13.5" thickBot="1"/>
    <row r="2285" s="450" customFormat="1" ht="13.5" thickBot="1"/>
    <row r="2286" s="450" customFormat="1" ht="13.5" thickBot="1"/>
    <row r="2287" s="450" customFormat="1" ht="13.5" thickBot="1"/>
    <row r="2288" s="450" customFormat="1" ht="13.5" thickBot="1"/>
    <row r="2289" s="450" customFormat="1" ht="13.5" thickBot="1"/>
    <row r="2290" s="450" customFormat="1" ht="13.5" thickBot="1"/>
    <row r="2291" s="450" customFormat="1" ht="13.5" thickBot="1"/>
    <row r="2292" s="450" customFormat="1" ht="13.5" thickBot="1"/>
    <row r="2293" s="450" customFormat="1" ht="13.5" thickBot="1"/>
    <row r="2294" s="450" customFormat="1" ht="13.5" thickBot="1"/>
    <row r="2295" s="450" customFormat="1" ht="13.5" thickBot="1"/>
    <row r="2296" s="450" customFormat="1" ht="13.5" thickBot="1"/>
    <row r="2297" s="450" customFormat="1" ht="13.5" thickBot="1"/>
    <row r="2298" s="450" customFormat="1" ht="13.5" thickBot="1"/>
    <row r="2299" s="450" customFormat="1" ht="13.5" thickBot="1"/>
    <row r="2300" s="450" customFormat="1" ht="13.5" thickBot="1"/>
    <row r="2301" s="450" customFormat="1" ht="13.5" thickBot="1"/>
    <row r="2302" s="450" customFormat="1" ht="13.5" thickBot="1"/>
    <row r="2303" s="450" customFormat="1" ht="13.5" thickBot="1"/>
    <row r="2304" s="450" customFormat="1" ht="13.5" thickBot="1"/>
    <row r="2305" s="450" customFormat="1" ht="13.5" thickBot="1"/>
    <row r="2306" s="450" customFormat="1" ht="13.5" thickBot="1"/>
    <row r="2307" s="450" customFormat="1" ht="13.5" thickBot="1"/>
    <row r="2308" s="450" customFormat="1" ht="13.5" thickBot="1"/>
    <row r="2309" s="450" customFormat="1" ht="13.5" thickBot="1"/>
    <row r="2310" s="450" customFormat="1" ht="13.5" thickBot="1"/>
    <row r="2311" s="450" customFormat="1" ht="13.5" thickBot="1"/>
    <row r="2312" s="450" customFormat="1" ht="13.5" thickBot="1"/>
    <row r="2313" s="450" customFormat="1" ht="13.5" thickBot="1"/>
    <row r="2314" s="450" customFormat="1" ht="13.5" thickBot="1"/>
    <row r="2315" s="450" customFormat="1" ht="13.5" thickBot="1"/>
    <row r="2316" s="450" customFormat="1" ht="13.5" thickBot="1"/>
    <row r="2317" s="450" customFormat="1" ht="13.5" thickBot="1"/>
    <row r="2318" s="450" customFormat="1" ht="13.5" thickBot="1"/>
    <row r="2319" s="450" customFormat="1" ht="13.5" thickBot="1"/>
    <row r="2320" s="450" customFormat="1" ht="13.5" thickBot="1"/>
    <row r="2321" s="450" customFormat="1" ht="13.5" thickBot="1"/>
    <row r="2322" s="450" customFormat="1" ht="13.5" thickBot="1"/>
    <row r="2323" s="450" customFormat="1" ht="13.5" thickBot="1"/>
    <row r="2324" s="450" customFormat="1" ht="13.5" thickBot="1"/>
    <row r="2325" s="450" customFormat="1" ht="13.5" thickBot="1"/>
    <row r="2326" s="450" customFormat="1" ht="13.5" thickBot="1"/>
    <row r="2327" s="450" customFormat="1" ht="13.5" thickBot="1"/>
    <row r="2328" s="450" customFormat="1" ht="13.5" thickBot="1"/>
    <row r="2329" s="450" customFormat="1" ht="13.5" thickBot="1"/>
    <row r="2330" s="450" customFormat="1" ht="13.5" thickBot="1"/>
    <row r="2331" s="450" customFormat="1" ht="13.5" thickBot="1"/>
    <row r="2332" s="450" customFormat="1" ht="13.5" thickBot="1"/>
    <row r="2333" s="450" customFormat="1" ht="13.5" thickBot="1"/>
    <row r="2334" s="450" customFormat="1" ht="13.5" thickBot="1"/>
    <row r="2335" s="450" customFormat="1" ht="13.5" thickBot="1"/>
    <row r="2336" s="450" customFormat="1" ht="13.5" thickBot="1"/>
    <row r="2337" s="450" customFormat="1" ht="13.5" thickBot="1"/>
    <row r="2338" s="450" customFormat="1" ht="13.5" thickBot="1"/>
    <row r="2339" s="450" customFormat="1" ht="13.5" thickBot="1"/>
    <row r="2340" s="450" customFormat="1" ht="13.5" thickBot="1"/>
    <row r="2341" s="450" customFormat="1" ht="13.5" thickBot="1"/>
    <row r="2342" s="450" customFormat="1" ht="13.5" thickBot="1"/>
    <row r="2343" s="450" customFormat="1" ht="13.5" thickBot="1"/>
    <row r="2344" s="450" customFormat="1" ht="13.5" thickBot="1"/>
    <row r="2345" s="450" customFormat="1" ht="13.5" thickBot="1"/>
    <row r="2346" s="450" customFormat="1" ht="13.5" thickBot="1"/>
    <row r="2347" s="450" customFormat="1" ht="13.5" thickBot="1"/>
    <row r="2348" s="450" customFormat="1" ht="13.5" thickBot="1"/>
    <row r="2349" s="450" customFormat="1" ht="13.5" thickBot="1"/>
    <row r="2350" s="450" customFormat="1" ht="13.5" thickBot="1"/>
    <row r="2351" s="450" customFormat="1" ht="13.5" thickBot="1"/>
    <row r="2352" s="450" customFormat="1" ht="13.5" thickBot="1"/>
    <row r="2353" s="450" customFormat="1" ht="13.5" thickBot="1"/>
    <row r="2354" s="450" customFormat="1" ht="13.5" thickBot="1"/>
    <row r="2355" s="450" customFormat="1" ht="13.5" thickBot="1"/>
    <row r="2356" s="450" customFormat="1" ht="13.5" thickBot="1"/>
    <row r="2357" s="450" customFormat="1" ht="13.5" thickBot="1"/>
    <row r="2358" s="450" customFormat="1" ht="13.5" thickBot="1"/>
    <row r="2359" s="450" customFormat="1" ht="13.5" thickBot="1"/>
    <row r="2360" s="450" customFormat="1" ht="13.5" thickBot="1"/>
    <row r="2361" s="450" customFormat="1" ht="13.5" thickBot="1"/>
    <row r="2362" s="450" customFormat="1" ht="13.5" thickBot="1"/>
    <row r="2363" s="450" customFormat="1" ht="13.5" thickBot="1"/>
    <row r="2364" s="450" customFormat="1" ht="13.5" thickBot="1"/>
    <row r="2365" s="450" customFormat="1" ht="13.5" thickBot="1"/>
    <row r="2366" s="450" customFormat="1" ht="13.5" thickBot="1"/>
    <row r="2367" s="450" customFormat="1" ht="13.5" thickBot="1"/>
    <row r="2368" s="450" customFormat="1" ht="13.5" thickBot="1"/>
    <row r="2369" s="450" customFormat="1" ht="13.5" thickBot="1"/>
    <row r="2370" s="450" customFormat="1" ht="13.5" thickBot="1"/>
    <row r="2371" s="450" customFormat="1" ht="13.5" thickBot="1"/>
    <row r="2372" s="450" customFormat="1" ht="13.5" thickBot="1"/>
    <row r="2373" s="450" customFormat="1" ht="13.5" thickBot="1"/>
    <row r="2374" s="450" customFormat="1" ht="13.5" thickBot="1"/>
    <row r="2375" s="450" customFormat="1" ht="13.5" thickBot="1"/>
    <row r="2376" s="450" customFormat="1" ht="13.5" thickBot="1"/>
    <row r="2377" s="450" customFormat="1" ht="13.5" thickBot="1"/>
    <row r="2378" s="450" customFormat="1" ht="13.5" thickBot="1"/>
    <row r="2379" s="450" customFormat="1" ht="13.5" thickBot="1"/>
    <row r="2380" s="450" customFormat="1" ht="13.5" thickBot="1"/>
    <row r="2381" s="450" customFormat="1" ht="13.5" thickBot="1"/>
    <row r="2382" s="450" customFormat="1" ht="13.5" thickBot="1"/>
    <row r="2383" s="450" customFormat="1" ht="13.5" thickBot="1"/>
    <row r="2384" s="450" customFormat="1" ht="13.5" thickBot="1"/>
    <row r="2385" s="450" customFormat="1" ht="13.5" thickBot="1"/>
    <row r="2386" s="450" customFormat="1" ht="13.5" thickBot="1"/>
    <row r="2387" s="450" customFormat="1" ht="13.5" thickBot="1"/>
    <row r="2388" s="450" customFormat="1" ht="13.5" thickBot="1"/>
    <row r="2389" s="450" customFormat="1" ht="13.5" thickBot="1"/>
    <row r="2390" s="450" customFormat="1" ht="13.5" thickBot="1"/>
    <row r="2391" s="450" customFormat="1" ht="13.5" thickBot="1"/>
    <row r="2392" s="450" customFormat="1" ht="13.5" thickBot="1"/>
    <row r="2393" s="450" customFormat="1" ht="13.5" thickBot="1"/>
    <row r="2394" s="450" customFormat="1" ht="13.5" thickBot="1"/>
    <row r="2395" s="450" customFormat="1" ht="13.5" thickBot="1"/>
    <row r="2396" s="450" customFormat="1" ht="13.5" thickBot="1"/>
    <row r="2397" s="450" customFormat="1" ht="13.5" thickBot="1"/>
    <row r="2398" s="450" customFormat="1" ht="13.5" thickBot="1"/>
    <row r="2399" s="450" customFormat="1" ht="13.5" thickBot="1"/>
    <row r="2400" s="450" customFormat="1" ht="13.5" thickBot="1"/>
    <row r="2401" s="450" customFormat="1" ht="13.5" thickBot="1"/>
    <row r="2402" s="450" customFormat="1" ht="13.5" thickBot="1"/>
    <row r="2403" s="450" customFormat="1" ht="13.5" thickBot="1"/>
    <row r="2404" s="450" customFormat="1" ht="13.5" thickBot="1"/>
    <row r="2405" s="450" customFormat="1" ht="13.5" thickBot="1"/>
    <row r="2406" s="450" customFormat="1" ht="13.5" thickBot="1"/>
    <row r="2407" s="450" customFormat="1" ht="13.5" thickBot="1"/>
    <row r="2408" s="450" customFormat="1" ht="13.5" thickBot="1"/>
    <row r="2409" s="450" customFormat="1" ht="13.5" thickBot="1"/>
    <row r="2410" s="450" customFormat="1" ht="13.5" thickBot="1"/>
    <row r="2411" s="450" customFormat="1" ht="13.5" thickBot="1"/>
    <row r="2412" s="450" customFormat="1" ht="13.5" thickBot="1"/>
    <row r="2413" s="450" customFormat="1" ht="13.5" thickBot="1"/>
    <row r="2414" s="450" customFormat="1" ht="13.5" thickBot="1"/>
    <row r="2415" s="450" customFormat="1" ht="13.5" thickBot="1"/>
    <row r="2416" s="450" customFormat="1" ht="13.5" thickBot="1"/>
    <row r="2417" s="450" customFormat="1" ht="13.5" thickBot="1"/>
    <row r="2418" s="450" customFormat="1" ht="13.5" thickBot="1"/>
    <row r="2419" s="450" customFormat="1" ht="13.5" thickBot="1"/>
    <row r="2420" s="450" customFormat="1" ht="13.5" thickBot="1"/>
    <row r="2421" s="450" customFormat="1" ht="13.5" thickBot="1"/>
    <row r="2422" s="450" customFormat="1" ht="13.5" thickBot="1"/>
    <row r="2423" s="450" customFormat="1" ht="13.5" thickBot="1"/>
    <row r="2424" s="450" customFormat="1" ht="13.5" thickBot="1"/>
    <row r="2425" s="450" customFormat="1" ht="13.5" thickBot="1"/>
    <row r="2426" s="450" customFormat="1" ht="13.5" thickBot="1"/>
    <row r="2427" s="450" customFormat="1" ht="13.5" thickBot="1"/>
    <row r="2428" s="450" customFormat="1" ht="13.5" thickBot="1"/>
    <row r="2429" s="450" customFormat="1" ht="13.5" thickBot="1"/>
    <row r="2430" s="450" customFormat="1" ht="13.5" thickBot="1"/>
    <row r="2431" s="450" customFormat="1" ht="13.5" thickBot="1"/>
    <row r="2432" s="450" customFormat="1" ht="13.5" thickBot="1"/>
    <row r="2433" s="450" customFormat="1" ht="13.5" thickBot="1"/>
    <row r="2434" s="450" customFormat="1" ht="13.5" thickBot="1"/>
    <row r="2435" s="450" customFormat="1" ht="13.5" thickBot="1"/>
    <row r="2436" s="450" customFormat="1" ht="13.5" thickBot="1"/>
    <row r="2437" s="450" customFormat="1" ht="13.5" thickBot="1"/>
    <row r="2438" s="450" customFormat="1" ht="13.5" thickBot="1"/>
    <row r="2439" s="450" customFormat="1" ht="13.5" thickBot="1"/>
    <row r="2440" s="450" customFormat="1" ht="13.5" thickBot="1"/>
    <row r="2441" s="450" customFormat="1" ht="13.5" thickBot="1"/>
    <row r="2442" s="450" customFormat="1" ht="13.5" thickBot="1"/>
    <row r="2443" s="450" customFormat="1" ht="13.5" thickBot="1"/>
    <row r="2444" s="450" customFormat="1" ht="13.5" thickBot="1"/>
    <row r="2445" s="450" customFormat="1" ht="13.5" thickBot="1"/>
    <row r="2446" s="450" customFormat="1" ht="13.5" thickBot="1"/>
    <row r="2447" s="450" customFormat="1" ht="13.5" thickBot="1"/>
    <row r="2448" s="450" customFormat="1" ht="13.5" thickBot="1"/>
    <row r="2449" s="450" customFormat="1" ht="13.5" thickBot="1"/>
    <row r="2450" s="450" customFormat="1" ht="13.5" thickBot="1"/>
    <row r="2451" s="450" customFormat="1" ht="13.5" thickBot="1"/>
    <row r="2452" s="450" customFormat="1" ht="13.5" thickBot="1"/>
    <row r="2453" s="450" customFormat="1" ht="13.5" thickBot="1"/>
    <row r="2454" s="450" customFormat="1" ht="13.5" thickBot="1"/>
    <row r="2455" s="450" customFormat="1" ht="13.5" thickBot="1"/>
    <row r="2456" s="450" customFormat="1" ht="13.5" thickBot="1"/>
    <row r="2457" s="450" customFormat="1" ht="13.5" thickBot="1"/>
    <row r="2458" s="450" customFormat="1" ht="13.5" thickBot="1"/>
    <row r="2459" s="450" customFormat="1" ht="13.5" thickBot="1"/>
    <row r="2460" s="450" customFormat="1" ht="13.5" thickBot="1"/>
    <row r="2461" s="450" customFormat="1" ht="13.5" thickBot="1"/>
    <row r="2462" s="450" customFormat="1" ht="13.5" thickBot="1"/>
    <row r="2463" s="450" customFormat="1" ht="13.5" thickBot="1"/>
    <row r="2464" s="450" customFormat="1" ht="13.5" thickBot="1"/>
    <row r="2465" s="450" customFormat="1" ht="13.5" thickBot="1"/>
    <row r="2466" s="450" customFormat="1" ht="13.5" thickBot="1"/>
    <row r="2467" s="450" customFormat="1" ht="13.5" thickBot="1"/>
    <row r="2468" s="450" customFormat="1" ht="13.5" thickBot="1"/>
    <row r="2469" s="450" customFormat="1" ht="13.5" thickBot="1"/>
    <row r="2470" s="450" customFormat="1" ht="13.5" thickBot="1"/>
    <row r="2471" s="450" customFormat="1" ht="13.5" thickBot="1"/>
    <row r="2472" s="450" customFormat="1" ht="13.5" thickBot="1"/>
    <row r="2473" s="450" customFormat="1" ht="13.5" thickBot="1"/>
    <row r="2474" s="450" customFormat="1" ht="13.5" thickBot="1"/>
    <row r="2475" s="450" customFormat="1" ht="13.5" thickBot="1"/>
    <row r="2476" s="450" customFormat="1" ht="13.5" thickBot="1"/>
    <row r="2477" s="450" customFormat="1" ht="13.5" thickBot="1"/>
    <row r="2478" s="450" customFormat="1" ht="13.5" thickBot="1"/>
    <row r="2479" s="450" customFormat="1" ht="13.5" thickBot="1"/>
    <row r="2480" s="450" customFormat="1" ht="13.5" thickBot="1"/>
    <row r="2481" s="450" customFormat="1" ht="13.5" thickBot="1"/>
    <row r="2482" s="450" customFormat="1" ht="13.5" thickBot="1"/>
    <row r="2483" s="450" customFormat="1" ht="13.5" thickBot="1"/>
    <row r="2484" s="450" customFormat="1" ht="13.5" thickBot="1"/>
    <row r="2485" s="450" customFormat="1" ht="13.5" thickBot="1"/>
    <row r="2486" s="450" customFormat="1" ht="13.5" thickBot="1"/>
    <row r="2487" s="450" customFormat="1" ht="13.5" thickBot="1"/>
    <row r="2488" s="450" customFormat="1" ht="13.5" thickBot="1"/>
    <row r="2489" s="450" customFormat="1" ht="13.5" thickBot="1"/>
    <row r="2490" s="450" customFormat="1" ht="13.5" thickBot="1"/>
    <row r="2491" s="450" customFormat="1" ht="13.5" thickBot="1"/>
    <row r="2492" s="450" customFormat="1" ht="13.5" thickBot="1"/>
    <row r="2493" s="450" customFormat="1" ht="13.5" thickBot="1"/>
    <row r="2494" s="450" customFormat="1" ht="13.5" thickBot="1"/>
    <row r="2495" s="450" customFormat="1" ht="13.5" thickBot="1"/>
    <row r="2496" s="450" customFormat="1" ht="13.5" thickBot="1"/>
    <row r="2497" s="450" customFormat="1" ht="13.5" thickBot="1"/>
    <row r="2498" s="450" customFormat="1" ht="13.5" thickBot="1"/>
    <row r="2499" s="450" customFormat="1" ht="13.5" thickBot="1"/>
    <row r="2500" s="450" customFormat="1" ht="13.5" thickBot="1"/>
    <row r="2501" s="450" customFormat="1" ht="13.5" thickBot="1"/>
    <row r="2502" s="450" customFormat="1" ht="13.5" thickBot="1"/>
    <row r="2503" s="450" customFormat="1" ht="13.5" thickBot="1"/>
    <row r="2504" s="450" customFormat="1" ht="13.5" thickBot="1"/>
    <row r="2505" s="450" customFormat="1" ht="13.5" thickBot="1"/>
    <row r="2506" s="450" customFormat="1" ht="13.5" thickBot="1"/>
    <row r="2507" s="450" customFormat="1" ht="13.5" thickBot="1"/>
    <row r="2508" s="450" customFormat="1" ht="13.5" thickBot="1"/>
    <row r="2509" s="450" customFormat="1" ht="13.5" thickBot="1"/>
    <row r="2510" s="450" customFormat="1" ht="13.5" thickBot="1"/>
    <row r="2511" s="450" customFormat="1" ht="13.5" thickBot="1"/>
    <row r="2512" s="450" customFormat="1" ht="13.5" thickBot="1"/>
    <row r="2513" s="450" customFormat="1" ht="13.5" thickBot="1"/>
    <row r="2514" s="450" customFormat="1" ht="13.5" thickBot="1"/>
    <row r="2515" s="450" customFormat="1" ht="13.5" thickBot="1"/>
    <row r="2516" s="450" customFormat="1" ht="13.5" thickBot="1"/>
    <row r="2517" s="450" customFormat="1" ht="13.5" thickBot="1"/>
    <row r="2518" s="450" customFormat="1" ht="13.5" thickBot="1"/>
    <row r="2519" s="450" customFormat="1" ht="13.5" thickBot="1"/>
    <row r="2520" s="450" customFormat="1" ht="13.5" thickBot="1"/>
    <row r="2521" s="450" customFormat="1" ht="13.5" thickBot="1"/>
    <row r="2522" s="450" customFormat="1" ht="13.5" thickBot="1"/>
    <row r="2523" s="450" customFormat="1" ht="13.5" thickBot="1"/>
    <row r="2524" s="450" customFormat="1" ht="13.5" thickBot="1"/>
    <row r="2525" s="450" customFormat="1" ht="13.5" thickBot="1"/>
    <row r="2526" s="450" customFormat="1" ht="13.5" thickBot="1"/>
    <row r="2527" s="450" customFormat="1" ht="13.5" thickBot="1"/>
    <row r="2528" s="450" customFormat="1" ht="13.5" thickBot="1"/>
    <row r="2529" s="450" customFormat="1" ht="13.5" thickBot="1"/>
    <row r="2530" s="450" customFormat="1" ht="13.5" thickBot="1"/>
    <row r="2531" s="450" customFormat="1" ht="13.5" thickBot="1"/>
    <row r="2532" s="450" customFormat="1" ht="13.5" thickBot="1"/>
    <row r="2533" s="450" customFormat="1" ht="13.5" thickBot="1"/>
    <row r="2534" s="450" customFormat="1" ht="13.5" thickBot="1"/>
    <row r="2535" s="450" customFormat="1" ht="13.5" thickBot="1"/>
    <row r="2536" s="450" customFormat="1" ht="13.5" thickBot="1"/>
    <row r="2537" s="450" customFormat="1" ht="13.5" thickBot="1"/>
    <row r="2538" s="450" customFormat="1" ht="13.5" thickBot="1"/>
    <row r="2539" s="450" customFormat="1" ht="13.5" thickBot="1"/>
    <row r="2540" s="450" customFormat="1" ht="13.5" thickBot="1"/>
    <row r="2541" s="450" customFormat="1" ht="13.5" thickBot="1"/>
    <row r="2542" s="450" customFormat="1" ht="13.5" thickBot="1"/>
    <row r="2543" s="450" customFormat="1" ht="13.5" thickBot="1"/>
    <row r="2544" s="450" customFormat="1" ht="13.5" thickBot="1"/>
    <row r="2545" s="450" customFormat="1" ht="13.5" thickBot="1"/>
    <row r="2546" s="450" customFormat="1" ht="13.5" thickBot="1"/>
    <row r="2547" s="450" customFormat="1" ht="13.5" thickBot="1"/>
    <row r="2548" s="450" customFormat="1" ht="13.5" thickBot="1"/>
    <row r="2549" s="450" customFormat="1" ht="13.5" thickBot="1"/>
    <row r="2550" s="450" customFormat="1" ht="13.5" thickBot="1"/>
    <row r="2551" s="450" customFormat="1" ht="13.5" thickBot="1"/>
    <row r="2552" s="450" customFormat="1" ht="13.5" thickBot="1"/>
    <row r="2553" s="450" customFormat="1" ht="13.5" thickBot="1"/>
    <row r="2554" s="450" customFormat="1" ht="13.5" thickBot="1"/>
    <row r="2555" s="450" customFormat="1" ht="13.5" thickBot="1"/>
    <row r="2556" s="450" customFormat="1" ht="13.5" thickBot="1"/>
    <row r="2557" s="450" customFormat="1" ht="13.5" thickBot="1"/>
    <row r="2558" s="450" customFormat="1" ht="13.5" thickBot="1"/>
    <row r="2559" s="450" customFormat="1" ht="13.5" thickBot="1"/>
    <row r="2560" s="450" customFormat="1" ht="13.5" thickBot="1"/>
    <row r="2561" s="450" customFormat="1" ht="13.5" thickBot="1"/>
    <row r="2562" s="450" customFormat="1" ht="13.5" thickBot="1"/>
    <row r="2563" s="450" customFormat="1" ht="13.5" thickBot="1"/>
    <row r="2564" s="450" customFormat="1" ht="13.5" thickBot="1"/>
    <row r="2565" s="450" customFormat="1" ht="13.5" thickBot="1"/>
    <row r="2566" s="450" customFormat="1" ht="13.5" thickBot="1"/>
    <row r="2567" s="450" customFormat="1" ht="13.5" thickBot="1"/>
    <row r="2568" s="450" customFormat="1" ht="13.5" thickBot="1"/>
    <row r="2569" s="450" customFormat="1" ht="13.5" thickBot="1"/>
    <row r="2570" s="450" customFormat="1" ht="13.5" thickBot="1"/>
    <row r="2571" s="450" customFormat="1" ht="13.5" thickBot="1"/>
    <row r="2572" s="450" customFormat="1" ht="13.5" thickBot="1"/>
    <row r="2573" s="450" customFormat="1" ht="13.5" thickBot="1"/>
    <row r="2574" s="450" customFormat="1" ht="13.5" thickBot="1"/>
    <row r="2575" s="450" customFormat="1" ht="13.5" thickBot="1"/>
    <row r="2576" s="450" customFormat="1" ht="13.5" thickBot="1"/>
    <row r="2577" s="450" customFormat="1" ht="13.5" thickBot="1"/>
    <row r="2578" s="450" customFormat="1" ht="13.5" thickBot="1"/>
    <row r="2579" s="450" customFormat="1" ht="13.5" thickBot="1"/>
    <row r="2580" s="450" customFormat="1" ht="13.5" thickBot="1"/>
    <row r="2581" s="450" customFormat="1" ht="13.5" thickBot="1"/>
    <row r="2582" s="450" customFormat="1" ht="13.5" thickBot="1"/>
    <row r="2583" s="450" customFormat="1" ht="13.5" thickBot="1"/>
    <row r="2584" s="450" customFormat="1" ht="13.5" thickBot="1"/>
    <row r="2585" s="450" customFormat="1" ht="13.5" thickBot="1"/>
    <row r="2586" s="450" customFormat="1" ht="13.5" thickBot="1"/>
    <row r="2587" s="450" customFormat="1" ht="13.5" thickBot="1"/>
    <row r="2588" s="450" customFormat="1" ht="13.5" thickBot="1"/>
    <row r="2589" s="450" customFormat="1" ht="13.5" thickBot="1"/>
    <row r="2590" s="450" customFormat="1" ht="13.5" thickBot="1"/>
    <row r="2591" s="450" customFormat="1" ht="13.5" thickBot="1"/>
    <row r="2592" s="450" customFormat="1" ht="13.5" thickBot="1"/>
    <row r="2593" s="450" customFormat="1" ht="13.5" thickBot="1"/>
    <row r="2594" s="450" customFormat="1" ht="13.5" thickBot="1"/>
    <row r="2595" s="450" customFormat="1" ht="13.5" thickBot="1"/>
    <row r="2596" s="450" customFormat="1" ht="13.5" thickBot="1"/>
    <row r="2597" s="450" customFormat="1" ht="13.5" thickBot="1"/>
    <row r="2598" s="450" customFormat="1" ht="13.5" thickBot="1"/>
    <row r="2599" s="450" customFormat="1" ht="13.5" thickBot="1"/>
    <row r="2600" s="450" customFormat="1" ht="13.5" thickBot="1"/>
    <row r="2601" s="450" customFormat="1" ht="13.5" thickBot="1"/>
    <row r="2602" s="450" customFormat="1" ht="13.5" thickBot="1"/>
    <row r="2603" s="450" customFormat="1" ht="13.5" thickBot="1"/>
    <row r="2604" s="450" customFormat="1" ht="13.5" thickBot="1"/>
    <row r="2605" s="450" customFormat="1" ht="13.5" thickBot="1"/>
    <row r="2606" s="450" customFormat="1" ht="13.5" thickBot="1"/>
    <row r="2607" s="450" customFormat="1" ht="13.5" thickBot="1"/>
    <row r="2608" s="450" customFormat="1" ht="13.5" thickBot="1"/>
    <row r="2609" s="450" customFormat="1" ht="13.5" thickBot="1"/>
    <row r="2610" s="450" customFormat="1" ht="13.5" thickBot="1"/>
    <row r="2611" s="450" customFormat="1" ht="13.5" thickBot="1"/>
    <row r="2612" s="450" customFormat="1" ht="13.5" thickBot="1"/>
    <row r="2613" s="450" customFormat="1" ht="13.5" thickBot="1"/>
    <row r="2614" s="450" customFormat="1" ht="13.5" thickBot="1"/>
    <row r="2615" s="450" customFormat="1" ht="13.5" thickBot="1"/>
    <row r="2616" s="450" customFormat="1" ht="13.5" thickBot="1"/>
    <row r="2617" s="450" customFormat="1" ht="13.5" thickBot="1"/>
    <row r="2618" s="450" customFormat="1" ht="13.5" thickBot="1"/>
    <row r="2619" s="450" customFormat="1" ht="13.5" thickBot="1"/>
    <row r="2620" s="450" customFormat="1" ht="13.5" thickBot="1"/>
    <row r="2621" s="450" customFormat="1" ht="13.5" thickBot="1"/>
    <row r="2622" s="450" customFormat="1" ht="13.5" thickBot="1"/>
    <row r="2623" s="450" customFormat="1" ht="13.5" thickBot="1"/>
    <row r="2624" s="450" customFormat="1" ht="13.5" thickBot="1"/>
    <row r="2625" s="450" customFormat="1" ht="13.5" thickBot="1"/>
    <row r="2626" s="450" customFormat="1" ht="13.5" thickBot="1"/>
    <row r="2627" s="450" customFormat="1" ht="13.5" thickBot="1"/>
    <row r="2628" s="450" customFormat="1" ht="13.5" thickBot="1"/>
    <row r="2629" s="450" customFormat="1" ht="13.5" thickBot="1"/>
    <row r="2630" s="450" customFormat="1" ht="13.5" thickBot="1"/>
    <row r="2631" s="450" customFormat="1" ht="13.5" thickBot="1"/>
    <row r="2632" s="450" customFormat="1" ht="13.5" thickBot="1"/>
    <row r="2633" s="450" customFormat="1" ht="13.5" thickBot="1"/>
    <row r="2634" s="450" customFormat="1" ht="13.5" thickBot="1"/>
    <row r="2635" s="450" customFormat="1" ht="13.5" thickBot="1"/>
    <row r="2636" s="450" customFormat="1" ht="13.5" thickBot="1"/>
    <row r="2637" s="450" customFormat="1" ht="13.5" thickBot="1"/>
    <row r="2638" s="450" customFormat="1" ht="13.5" thickBot="1"/>
    <row r="2639" s="450" customFormat="1" ht="13.5" thickBot="1"/>
    <row r="2640" s="450" customFormat="1" ht="13.5" thickBot="1"/>
    <row r="2641" s="450" customFormat="1" ht="13.5" thickBot="1"/>
    <row r="2642" s="450" customFormat="1" ht="13.5" thickBot="1"/>
    <row r="2643" s="450" customFormat="1" ht="13.5" thickBot="1"/>
    <row r="2644" s="450" customFormat="1" ht="13.5" thickBot="1"/>
    <row r="2645" s="450" customFormat="1" ht="13.5" thickBot="1"/>
    <row r="2646" s="450" customFormat="1" ht="13.5" thickBot="1"/>
    <row r="2647" s="450" customFormat="1" ht="13.5" thickBot="1"/>
    <row r="2648" s="450" customFormat="1" ht="13.5" thickBot="1"/>
    <row r="2649" s="450" customFormat="1" ht="13.5" thickBot="1"/>
    <row r="2650" s="450" customFormat="1" ht="13.5" thickBot="1"/>
    <row r="2651" s="450" customFormat="1" ht="13.5" thickBot="1"/>
    <row r="2652" s="450" customFormat="1" ht="13.5" thickBot="1"/>
    <row r="2653" s="450" customFormat="1" ht="13.5" thickBot="1"/>
    <row r="2654" s="450" customFormat="1" ht="13.5" thickBot="1"/>
    <row r="2655" s="450" customFormat="1" ht="13.5" thickBot="1"/>
    <row r="2656" s="450" customFormat="1" ht="13.5" thickBot="1"/>
    <row r="2657" s="450" customFormat="1" ht="13.5" thickBot="1"/>
    <row r="2658" s="450" customFormat="1" ht="13.5" thickBot="1"/>
    <row r="2659" s="450" customFormat="1" ht="13.5" thickBot="1"/>
    <row r="2660" s="450" customFormat="1" ht="13.5" thickBot="1"/>
    <row r="2661" s="450" customFormat="1" ht="13.5" thickBot="1"/>
    <row r="2662" s="450" customFormat="1" ht="13.5" thickBot="1"/>
    <row r="2663" s="450" customFormat="1" ht="13.5" thickBot="1"/>
    <row r="2664" s="450" customFormat="1" ht="13.5" thickBot="1"/>
    <row r="2665" s="450" customFormat="1" ht="13.5" thickBot="1"/>
    <row r="2666" s="450" customFormat="1" ht="13.5" thickBot="1"/>
    <row r="2667" s="450" customFormat="1" ht="13.5" thickBot="1"/>
    <row r="2668" s="450" customFormat="1" ht="13.5" thickBot="1"/>
    <row r="2669" s="450" customFormat="1" ht="13.5" thickBot="1"/>
    <row r="2670" s="450" customFormat="1" ht="13.5" thickBot="1"/>
    <row r="2671" s="450" customFormat="1" ht="13.5" thickBot="1"/>
    <row r="2672" s="450" customFormat="1" ht="13.5" thickBot="1"/>
    <row r="2673" s="450" customFormat="1" ht="13.5" thickBot="1"/>
    <row r="2674" s="450" customFormat="1" ht="13.5" thickBot="1"/>
    <row r="2675" s="450" customFormat="1" ht="13.5" thickBot="1"/>
    <row r="2676" s="450" customFormat="1" ht="13.5" thickBot="1"/>
    <row r="2677" s="450" customFormat="1" ht="13.5" thickBot="1"/>
    <row r="2678" s="450" customFormat="1" ht="13.5" thickBot="1"/>
    <row r="2679" s="450" customFormat="1" ht="13.5" thickBot="1"/>
    <row r="2680" s="450" customFormat="1" ht="13.5" thickBot="1"/>
    <row r="2681" s="450" customFormat="1" ht="13.5" thickBot="1"/>
    <row r="2682" s="450" customFormat="1" ht="13.5" thickBot="1"/>
    <row r="2683" s="450" customFormat="1" ht="13.5" thickBot="1"/>
    <row r="2684" s="450" customFormat="1" ht="13.5" thickBot="1"/>
    <row r="2685" s="450" customFormat="1" ht="13.5" thickBot="1"/>
    <row r="2686" s="450" customFormat="1" ht="13.5" thickBot="1"/>
    <row r="2687" s="450" customFormat="1" ht="13.5" thickBot="1"/>
    <row r="2688" s="450" customFormat="1" ht="13.5" thickBot="1"/>
    <row r="2689" s="450" customFormat="1" ht="13.5" thickBot="1"/>
    <row r="2690" s="450" customFormat="1" ht="13.5" thickBot="1"/>
    <row r="2691" s="450" customFormat="1" ht="13.5" thickBot="1"/>
    <row r="2692" s="450" customFormat="1" ht="13.5" thickBot="1"/>
    <row r="2693" s="450" customFormat="1" ht="13.5" thickBot="1"/>
    <row r="2694" s="450" customFormat="1" ht="13.5" thickBot="1"/>
    <row r="2695" s="450" customFormat="1" ht="13.5" thickBot="1"/>
    <row r="2696" s="450" customFormat="1" ht="13.5" thickBot="1"/>
    <row r="2697" s="450" customFormat="1" ht="13.5" thickBot="1"/>
    <row r="2698" s="450" customFormat="1" ht="13.5" thickBot="1"/>
    <row r="2699" s="450" customFormat="1" ht="13.5" thickBot="1"/>
    <row r="2700" s="450" customFormat="1" ht="13.5" thickBot="1"/>
    <row r="2701" s="450" customFormat="1" ht="13.5" thickBot="1"/>
    <row r="2702" s="450" customFormat="1" ht="13.5" thickBot="1"/>
    <row r="2703" s="450" customFormat="1" ht="13.5" thickBot="1"/>
    <row r="2704" s="450" customFormat="1" ht="13.5" thickBot="1"/>
    <row r="2705" s="450" customFormat="1" ht="13.5" thickBot="1"/>
    <row r="2706" s="450" customFormat="1" ht="13.5" thickBot="1"/>
    <row r="2707" s="450" customFormat="1" ht="13.5" thickBot="1"/>
    <row r="2708" s="450" customFormat="1" ht="13.5" thickBot="1"/>
    <row r="2709" s="450" customFormat="1" ht="13.5" thickBot="1"/>
    <row r="2710" s="450" customFormat="1" ht="13.5" thickBot="1"/>
    <row r="2711" s="450" customFormat="1" ht="13.5" thickBot="1"/>
    <row r="2712" s="450" customFormat="1" ht="13.5" thickBot="1"/>
    <row r="2713" s="450" customFormat="1" ht="13.5" thickBot="1"/>
    <row r="2714" s="450" customFormat="1" ht="13.5" thickBot="1"/>
    <row r="2715" s="450" customFormat="1" ht="13.5" thickBot="1"/>
    <row r="2716" s="450" customFormat="1" ht="13.5" thickBot="1"/>
    <row r="2717" s="450" customFormat="1" ht="13.5" thickBot="1"/>
    <row r="2718" s="450" customFormat="1" ht="13.5" thickBot="1"/>
    <row r="2719" s="450" customFormat="1" ht="13.5" thickBot="1"/>
    <row r="2720" s="450" customFormat="1" ht="13.5" thickBot="1"/>
    <row r="2721" s="450" customFormat="1" ht="13.5" thickBot="1"/>
    <row r="2722" s="450" customFormat="1" ht="13.5" thickBot="1"/>
    <row r="2723" s="450" customFormat="1" ht="13.5" thickBot="1"/>
    <row r="2724" s="450" customFormat="1" ht="13.5" thickBot="1"/>
    <row r="2725" s="450" customFormat="1" ht="13.5" thickBot="1"/>
    <row r="2726" s="450" customFormat="1" ht="13.5" thickBot="1"/>
    <row r="2727" s="450" customFormat="1" ht="13.5" thickBot="1"/>
    <row r="2728" s="450" customFormat="1" ht="13.5" thickBot="1"/>
    <row r="2729" s="450" customFormat="1" ht="13.5" thickBot="1"/>
    <row r="2730" s="450" customFormat="1" ht="13.5" thickBot="1"/>
    <row r="2731" s="450" customFormat="1" ht="13.5" thickBot="1"/>
    <row r="2732" s="450" customFormat="1" ht="13.5" thickBot="1"/>
    <row r="2733" s="450" customFormat="1" ht="13.5" thickBot="1"/>
    <row r="2734" s="450" customFormat="1" ht="13.5" thickBot="1"/>
    <row r="2735" s="450" customFormat="1" ht="13.5" thickBot="1"/>
    <row r="2736" s="450" customFormat="1" ht="13.5" thickBot="1"/>
    <row r="2737" s="450" customFormat="1" ht="13.5" thickBot="1"/>
    <row r="2738" s="450" customFormat="1" ht="13.5" thickBot="1"/>
    <row r="2739" s="450" customFormat="1" ht="13.5" thickBot="1"/>
    <row r="2740" s="450" customFormat="1" ht="13.5" thickBot="1"/>
    <row r="2741" s="450" customFormat="1" ht="13.5" thickBot="1"/>
    <row r="2742" s="450" customFormat="1" ht="13.5" thickBot="1"/>
    <row r="2743" s="450" customFormat="1" ht="13.5" thickBot="1"/>
    <row r="2744" s="450" customFormat="1" ht="13.5" thickBot="1"/>
    <row r="2745" s="450" customFormat="1" ht="13.5" thickBot="1"/>
    <row r="2746" s="450" customFormat="1" ht="13.5" thickBot="1"/>
    <row r="2747" s="450" customFormat="1" ht="13.5" thickBot="1"/>
    <row r="2748" s="450" customFormat="1" ht="13.5" thickBot="1"/>
    <row r="2749" s="450" customFormat="1" ht="13.5" thickBot="1"/>
    <row r="2750" s="450" customFormat="1" ht="13.5" thickBot="1"/>
    <row r="2751" s="450" customFormat="1" ht="13.5" thickBot="1"/>
    <row r="2752" s="450" customFormat="1" ht="13.5" thickBot="1"/>
    <row r="2753" s="450" customFormat="1" ht="13.5" thickBot="1"/>
    <row r="2754" s="450" customFormat="1" ht="13.5" thickBot="1"/>
    <row r="2755" s="450" customFormat="1" ht="13.5" thickBot="1"/>
    <row r="2756" s="450" customFormat="1" ht="13.5" thickBot="1"/>
    <row r="2757" s="450" customFormat="1" ht="13.5" thickBot="1"/>
    <row r="2758" s="450" customFormat="1" ht="13.5" thickBot="1"/>
    <row r="2759" s="450" customFormat="1" ht="13.5" thickBot="1"/>
    <row r="2760" s="450" customFormat="1" ht="13.5" thickBot="1"/>
    <row r="2761" s="450" customFormat="1" ht="13.5" thickBot="1"/>
    <row r="2762" s="450" customFormat="1" ht="13.5" thickBot="1"/>
    <row r="2763" s="450" customFormat="1" ht="13.5" thickBot="1"/>
    <row r="2764" s="450" customFormat="1" ht="13.5" thickBot="1"/>
    <row r="2765" s="450" customFormat="1" ht="13.5" thickBot="1"/>
    <row r="2766" s="450" customFormat="1" ht="13.5" thickBot="1"/>
    <row r="2767" s="450" customFormat="1" ht="13.5" thickBot="1"/>
    <row r="2768" s="450" customFormat="1" ht="13.5" thickBot="1"/>
    <row r="2769" s="450" customFormat="1" ht="13.5" thickBot="1"/>
    <row r="2770" s="450" customFormat="1" ht="13.5" thickBot="1"/>
    <row r="2771" s="450" customFormat="1" ht="13.5" thickBot="1"/>
    <row r="2772" s="450" customFormat="1" ht="13.5" thickBot="1"/>
    <row r="2773" s="450" customFormat="1" ht="13.5" thickBot="1"/>
    <row r="2774" s="450" customFormat="1" ht="13.5" thickBot="1"/>
    <row r="2775" s="450" customFormat="1" ht="13.5" thickBot="1"/>
    <row r="2776" s="450" customFormat="1" ht="13.5" thickBot="1"/>
    <row r="2777" s="450" customFormat="1" ht="13.5" thickBot="1"/>
    <row r="2778" s="450" customFormat="1" ht="13.5" thickBot="1"/>
    <row r="2779" s="450" customFormat="1" ht="13.5" thickBot="1"/>
    <row r="2780" s="450" customFormat="1" ht="13.5" thickBot="1"/>
    <row r="2781" s="450" customFormat="1" ht="13.5" thickBot="1"/>
    <row r="2782" s="450" customFormat="1" ht="13.5" thickBot="1"/>
    <row r="2783" s="450" customFormat="1" ht="13.5" thickBot="1"/>
    <row r="2784" s="450" customFormat="1" ht="13.5" thickBot="1"/>
    <row r="2785" s="450" customFormat="1" ht="13.5" thickBot="1"/>
    <row r="2786" s="450" customFormat="1" ht="13.5" thickBot="1"/>
    <row r="2787" s="450" customFormat="1" ht="13.5" thickBot="1"/>
    <row r="2788" s="450" customFormat="1" ht="13.5" thickBot="1"/>
    <row r="2789" s="450" customFormat="1" ht="13.5" thickBot="1"/>
    <row r="2790" s="450" customFormat="1" ht="13.5" thickBot="1"/>
    <row r="2791" s="450" customFormat="1" ht="13.5" thickBot="1"/>
    <row r="2792" s="450" customFormat="1" ht="13.5" thickBot="1"/>
    <row r="2793" s="450" customFormat="1" ht="13.5" thickBot="1"/>
    <row r="2794" s="450" customFormat="1" ht="13.5" thickBot="1"/>
    <row r="2795" s="450" customFormat="1" ht="13.5" thickBot="1"/>
    <row r="2796" s="450" customFormat="1" ht="13.5" thickBot="1"/>
    <row r="2797" s="450" customFormat="1" ht="13.5" thickBot="1"/>
    <row r="2798" s="450" customFormat="1" ht="13.5" thickBot="1"/>
    <row r="2799" s="450" customFormat="1" ht="13.5" thickBot="1"/>
    <row r="2800" s="450" customFormat="1" ht="13.5" thickBot="1"/>
    <row r="2801" s="450" customFormat="1" ht="13.5" thickBot="1"/>
    <row r="2802" s="450" customFormat="1" ht="13.5" thickBot="1"/>
    <row r="2803" s="450" customFormat="1" ht="13.5" thickBot="1"/>
    <row r="2804" s="450" customFormat="1" ht="13.5" thickBot="1"/>
    <row r="2805" s="450" customFormat="1" ht="13.5" thickBot="1"/>
    <row r="2806" s="450" customFormat="1" ht="13.5" thickBot="1"/>
    <row r="2807" s="450" customFormat="1" ht="13.5" thickBot="1"/>
    <row r="2808" s="450" customFormat="1" ht="13.5" thickBot="1"/>
    <row r="2809" s="450" customFormat="1" ht="13.5" thickBot="1"/>
    <row r="2810" s="450" customFormat="1" ht="13.5" thickBot="1"/>
    <row r="2811" s="450" customFormat="1" ht="13.5" thickBot="1"/>
    <row r="2812" s="450" customFormat="1" ht="13.5" thickBot="1"/>
    <row r="2813" s="450" customFormat="1" ht="13.5" thickBot="1"/>
    <row r="2814" s="450" customFormat="1" ht="13.5" thickBot="1"/>
    <row r="2815" s="450" customFormat="1" ht="13.5" thickBot="1"/>
    <row r="2816" s="450" customFormat="1" ht="13.5" thickBot="1"/>
    <row r="2817" s="450" customFormat="1" ht="13.5" thickBot="1"/>
    <row r="2818" s="450" customFormat="1" ht="13.5" thickBot="1"/>
    <row r="2819" s="450" customFormat="1" ht="13.5" thickBot="1"/>
    <row r="2820" s="450" customFormat="1" ht="13.5" thickBot="1"/>
    <row r="2821" s="450" customFormat="1" ht="13.5" thickBot="1"/>
    <row r="2822" s="450" customFormat="1" ht="13.5" thickBot="1"/>
    <row r="2823" s="450" customFormat="1" ht="13.5" thickBot="1"/>
    <row r="2824" s="450" customFormat="1" ht="13.5" thickBot="1"/>
    <row r="2825" s="450" customFormat="1" ht="13.5" thickBot="1"/>
    <row r="2826" s="450" customFormat="1" ht="13.5" thickBot="1"/>
    <row r="2827" s="450" customFormat="1" ht="13.5" thickBot="1"/>
    <row r="2828" s="450" customFormat="1" ht="13.5" thickBot="1"/>
    <row r="2829" s="450" customFormat="1" ht="13.5" thickBot="1"/>
    <row r="2830" s="450" customFormat="1" ht="13.5" thickBot="1"/>
    <row r="2831" s="450" customFormat="1" ht="13.5" thickBot="1"/>
    <row r="2832" s="450" customFormat="1" ht="13.5" thickBot="1"/>
    <row r="2833" s="450" customFormat="1" ht="13.5" thickBot="1"/>
    <row r="2834" s="450" customFormat="1" ht="13.5" thickBot="1"/>
    <row r="2835" s="450" customFormat="1" ht="13.5" thickBot="1"/>
    <row r="2836" s="450" customFormat="1" ht="13.5" thickBot="1"/>
    <row r="2837" s="450" customFormat="1" ht="13.5" thickBot="1"/>
    <row r="2838" s="450" customFormat="1" ht="13.5" thickBot="1"/>
    <row r="2839" s="450" customFormat="1" ht="13.5" thickBot="1"/>
    <row r="2840" s="450" customFormat="1" ht="13.5" thickBot="1"/>
    <row r="2841" s="450" customFormat="1" ht="13.5" thickBot="1"/>
    <row r="2842" s="450" customFormat="1" ht="13.5" thickBot="1"/>
    <row r="2843" s="450" customFormat="1" ht="13.5" thickBot="1"/>
    <row r="2844" s="450" customFormat="1" ht="13.5" thickBot="1"/>
    <row r="2845" s="450" customFormat="1" ht="13.5" thickBot="1"/>
    <row r="2846" s="450" customFormat="1" ht="13.5" thickBot="1"/>
    <row r="2847" s="450" customFormat="1" ht="13.5" thickBot="1"/>
    <row r="2848" s="450" customFormat="1" ht="13.5" thickBot="1"/>
    <row r="2849" s="450" customFormat="1" ht="13.5" thickBot="1"/>
    <row r="2850" s="450" customFormat="1" ht="13.5" thickBot="1"/>
    <row r="2851" s="450" customFormat="1" ht="13.5" thickBot="1"/>
    <row r="2852" s="450" customFormat="1" ht="13.5" thickBot="1"/>
    <row r="2853" s="450" customFormat="1" ht="13.5" thickBot="1"/>
    <row r="2854" s="450" customFormat="1" ht="13.5" thickBot="1"/>
    <row r="2855" s="450" customFormat="1" ht="13.5" thickBot="1"/>
    <row r="2856" s="450" customFormat="1" ht="13.5" thickBot="1"/>
    <row r="2857" s="450" customFormat="1" ht="13.5" thickBot="1"/>
    <row r="2858" s="450" customFormat="1" ht="13.5" thickBot="1"/>
    <row r="2859" s="450" customFormat="1" ht="13.5" thickBot="1"/>
    <row r="2860" s="450" customFormat="1" ht="13.5" thickBot="1"/>
    <row r="2861" s="450" customFormat="1" ht="13.5" thickBot="1"/>
    <row r="2862" s="450" customFormat="1" ht="13.5" thickBot="1"/>
    <row r="2863" s="450" customFormat="1" ht="13.5" thickBot="1"/>
    <row r="2864" s="450" customFormat="1" ht="13.5" thickBot="1"/>
    <row r="2865" s="450" customFormat="1" ht="13.5" thickBot="1"/>
    <row r="2866" s="450" customFormat="1" ht="13.5" thickBot="1"/>
    <row r="2867" s="450" customFormat="1" ht="13.5" thickBot="1"/>
    <row r="2868" s="450" customFormat="1" ht="13.5" thickBot="1"/>
    <row r="2869" s="450" customFormat="1" ht="13.5" thickBot="1"/>
    <row r="2870" s="450" customFormat="1" ht="13.5" thickBot="1"/>
    <row r="2871" s="450" customFormat="1" ht="13.5" thickBot="1"/>
    <row r="2872" s="450" customFormat="1" ht="13.5" thickBot="1"/>
    <row r="2873" s="450" customFormat="1" ht="13.5" thickBot="1"/>
    <row r="2874" s="450" customFormat="1" ht="13.5" thickBot="1"/>
    <row r="2875" s="450" customFormat="1" ht="13.5" thickBot="1"/>
    <row r="2876" s="450" customFormat="1" ht="13.5" thickBot="1"/>
    <row r="2877" s="450" customFormat="1" ht="13.5" thickBot="1"/>
    <row r="2878" s="450" customFormat="1" ht="13.5" thickBot="1"/>
    <row r="2879" s="450" customFormat="1" ht="13.5" thickBot="1"/>
    <row r="2880" s="450" customFormat="1" ht="13.5" thickBot="1"/>
    <row r="2881" s="450" customFormat="1" ht="13.5" thickBot="1"/>
    <row r="2882" s="450" customFormat="1" ht="13.5" thickBot="1"/>
    <row r="2883" s="450" customFormat="1" ht="13.5" thickBot="1"/>
    <row r="2884" s="450" customFormat="1" ht="13.5" thickBot="1"/>
    <row r="2885" s="450" customFormat="1" ht="13.5" thickBot="1"/>
    <row r="2886" s="450" customFormat="1" ht="13.5" thickBot="1"/>
    <row r="2887" s="450" customFormat="1" ht="13.5" thickBot="1"/>
    <row r="2888" s="450" customFormat="1" ht="13.5" thickBot="1"/>
    <row r="2889" s="450" customFormat="1" ht="13.5" thickBot="1"/>
    <row r="2890" s="450" customFormat="1" ht="13.5" thickBot="1"/>
    <row r="2891" s="450" customFormat="1" ht="13.5" thickBot="1"/>
    <row r="2892" s="450" customFormat="1" ht="13.5" thickBot="1"/>
    <row r="2893" s="450" customFormat="1" ht="13.5" thickBot="1"/>
    <row r="2894" s="450" customFormat="1" ht="13.5" thickBot="1"/>
    <row r="2895" s="450" customFormat="1" ht="13.5" thickBot="1"/>
    <row r="2896" s="450" customFormat="1" ht="13.5" thickBot="1"/>
    <row r="2897" s="450" customFormat="1" ht="13.5" thickBot="1"/>
    <row r="2898" s="450" customFormat="1" ht="13.5" thickBot="1"/>
    <row r="2899" s="450" customFormat="1" ht="13.5" thickBot="1"/>
    <row r="2900" s="450" customFormat="1" ht="13.5" thickBot="1"/>
    <row r="2901" s="450" customFormat="1" ht="13.5" thickBot="1"/>
    <row r="2902" s="450" customFormat="1" ht="13.5" thickBot="1"/>
    <row r="2903" s="450" customFormat="1" ht="13.5" thickBot="1"/>
    <row r="2904" s="450" customFormat="1" ht="13.5" thickBot="1"/>
    <row r="2905" s="450" customFormat="1" ht="13.5" thickBot="1"/>
    <row r="2906" s="450" customFormat="1" ht="13.5" thickBot="1"/>
    <row r="2907" s="450" customFormat="1" ht="13.5" thickBot="1"/>
    <row r="2908" s="450" customFormat="1" ht="13.5" thickBot="1"/>
    <row r="2909" s="450" customFormat="1" ht="13.5" thickBot="1"/>
    <row r="2910" s="450" customFormat="1" ht="13.5" thickBot="1"/>
    <row r="2911" s="450" customFormat="1" ht="13.5" thickBot="1"/>
    <row r="2912" s="450" customFormat="1" ht="13.5" thickBot="1"/>
    <row r="2913" s="450" customFormat="1" ht="13.5" thickBot="1"/>
    <row r="2914" s="450" customFormat="1" ht="13.5" thickBot="1"/>
    <row r="2915" s="450" customFormat="1" ht="13.5" thickBot="1"/>
    <row r="2916" s="450" customFormat="1" ht="13.5" thickBot="1"/>
    <row r="2917" s="450" customFormat="1" ht="13.5" thickBot="1"/>
    <row r="2918" s="450" customFormat="1" ht="13.5" thickBot="1"/>
    <row r="2919" s="450" customFormat="1" ht="13.5" thickBot="1"/>
    <row r="2920" s="450" customFormat="1" ht="13.5" thickBot="1"/>
    <row r="2921" s="450" customFormat="1" ht="13.5" thickBot="1"/>
    <row r="2922" s="450" customFormat="1" ht="13.5" thickBot="1"/>
    <row r="2923" s="450" customFormat="1" ht="13.5" thickBot="1"/>
    <row r="2924" s="450" customFormat="1" ht="13.5" thickBot="1"/>
    <row r="2925" s="450" customFormat="1" ht="13.5" thickBot="1"/>
    <row r="2926" s="450" customFormat="1" ht="13.5" thickBot="1"/>
    <row r="2927" s="450" customFormat="1" ht="13.5" thickBot="1"/>
    <row r="2928" s="450" customFormat="1" ht="13.5" thickBot="1"/>
    <row r="2929" s="450" customFormat="1" ht="13.5" thickBot="1"/>
    <row r="2930" s="450" customFormat="1" ht="13.5" thickBot="1"/>
    <row r="2931" s="450" customFormat="1" ht="13.5" thickBot="1"/>
    <row r="2932" s="450" customFormat="1" ht="13.5" thickBot="1"/>
    <row r="2933" s="450" customFormat="1" ht="13.5" thickBot="1"/>
    <row r="2934" s="450" customFormat="1" ht="13.5" thickBot="1"/>
    <row r="2935" s="450" customFormat="1" ht="13.5" thickBot="1"/>
    <row r="2936" s="450" customFormat="1" ht="13.5" thickBot="1"/>
    <row r="2937" s="450" customFormat="1" ht="13.5" thickBot="1"/>
    <row r="2938" s="450" customFormat="1" ht="13.5" thickBot="1"/>
    <row r="2939" s="450" customFormat="1" ht="13.5" thickBot="1"/>
    <row r="2940" s="450" customFormat="1" ht="13.5" thickBot="1"/>
    <row r="2941" s="450" customFormat="1" ht="13.5" thickBot="1"/>
    <row r="2942" s="450" customFormat="1" ht="13.5" thickBot="1"/>
    <row r="2943" s="450" customFormat="1" ht="13.5" thickBot="1"/>
    <row r="2944" s="450" customFormat="1" ht="13.5" thickBot="1"/>
    <row r="2945" s="450" customFormat="1" ht="13.5" thickBot="1"/>
    <row r="2946" s="450" customFormat="1" ht="13.5" thickBot="1"/>
    <row r="2947" s="450" customFormat="1" ht="13.5" thickBot="1"/>
    <row r="2948" s="450" customFormat="1" ht="13.5" thickBot="1"/>
    <row r="2949" s="450" customFormat="1" ht="13.5" thickBot="1"/>
    <row r="2950" s="450" customFormat="1" ht="13.5" thickBot="1"/>
    <row r="2951" s="450" customFormat="1" ht="13.5" thickBot="1"/>
    <row r="2952" s="450" customFormat="1" ht="13.5" thickBot="1"/>
    <row r="2953" s="450" customFormat="1" ht="13.5" thickBot="1"/>
    <row r="2954" s="450" customFormat="1" ht="13.5" thickBot="1"/>
    <row r="2955" s="450" customFormat="1" ht="13.5" thickBot="1"/>
    <row r="2956" s="450" customFormat="1" ht="13.5" thickBot="1"/>
    <row r="2957" s="450" customFormat="1" ht="13.5" thickBot="1"/>
    <row r="2958" s="450" customFormat="1" ht="13.5" thickBot="1"/>
    <row r="2959" s="450" customFormat="1" ht="13.5" thickBot="1"/>
    <row r="2960" s="450" customFormat="1" ht="13.5" thickBot="1"/>
    <row r="2961" s="450" customFormat="1" ht="13.5" thickBot="1"/>
    <row r="2962" s="450" customFormat="1" ht="13.5" thickBot="1"/>
    <row r="2963" s="450" customFormat="1" ht="13.5" thickBot="1"/>
    <row r="2964" s="450" customFormat="1" ht="13.5" thickBot="1"/>
    <row r="2965" s="450" customFormat="1" ht="13.5" thickBot="1"/>
    <row r="2966" s="450" customFormat="1" ht="13.5" thickBot="1"/>
    <row r="2967" s="450" customFormat="1" ht="13.5" thickBot="1"/>
    <row r="2968" s="450" customFormat="1" ht="13.5" thickBot="1"/>
    <row r="2969" s="450" customFormat="1" ht="13.5" thickBot="1"/>
    <row r="2970" s="450" customFormat="1" ht="13.5" thickBot="1"/>
    <row r="2971" s="450" customFormat="1" ht="13.5" thickBot="1"/>
    <row r="2972" s="450" customFormat="1" ht="13.5" thickBot="1"/>
    <row r="2973" s="450" customFormat="1" ht="13.5" thickBot="1"/>
    <row r="2974" s="450" customFormat="1" ht="13.5" thickBot="1"/>
    <row r="2975" s="450" customFormat="1" ht="13.5" thickBot="1"/>
    <row r="2976" s="450" customFormat="1" ht="13.5" thickBot="1"/>
    <row r="2977" s="450" customFormat="1" ht="13.5" thickBot="1"/>
    <row r="2978" s="450" customFormat="1" ht="13.5" thickBot="1"/>
    <row r="2979" s="450" customFormat="1" ht="13.5" thickBot="1"/>
    <row r="2980" s="450" customFormat="1" ht="13.5" thickBot="1"/>
    <row r="2981" s="450" customFormat="1" ht="13.5" thickBot="1"/>
    <row r="2982" s="450" customFormat="1" ht="13.5" thickBot="1"/>
    <row r="2983" s="450" customFormat="1" ht="13.5" thickBot="1"/>
    <row r="2984" s="450" customFormat="1" ht="13.5" thickBot="1"/>
    <row r="2985" s="450" customFormat="1" ht="13.5" thickBot="1"/>
    <row r="2986" s="450" customFormat="1" ht="13.5" thickBot="1"/>
    <row r="2987" s="450" customFormat="1" ht="13.5" thickBot="1"/>
    <row r="2988" s="450" customFormat="1" ht="13.5" thickBot="1"/>
    <row r="2989" s="450" customFormat="1" ht="13.5" thickBot="1"/>
    <row r="2990" s="450" customFormat="1" ht="13.5" thickBot="1"/>
    <row r="2991" s="450" customFormat="1" ht="13.5" thickBot="1"/>
    <row r="2992" s="450" customFormat="1" ht="13.5" thickBot="1"/>
    <row r="2993" s="450" customFormat="1" ht="13.5" thickBot="1"/>
    <row r="2994" s="450" customFormat="1" ht="13.5" thickBot="1"/>
    <row r="2995" s="450" customFormat="1" ht="13.5" thickBot="1"/>
    <row r="2996" s="450" customFormat="1" ht="13.5" thickBot="1"/>
    <row r="2997" s="450" customFormat="1" ht="13.5" thickBot="1"/>
    <row r="2998" s="450" customFormat="1" ht="13.5" thickBot="1"/>
    <row r="2999" s="450" customFormat="1" ht="13.5" thickBot="1"/>
    <row r="3000" s="450" customFormat="1" ht="13.5" thickBot="1"/>
    <row r="3001" s="450" customFormat="1" ht="13.5" thickBot="1"/>
    <row r="3002" s="450" customFormat="1" ht="13.5" thickBot="1"/>
    <row r="3003" s="450" customFormat="1" ht="13.5" thickBot="1"/>
    <row r="3004" s="450" customFormat="1" ht="13.5" thickBot="1"/>
    <row r="3005" s="450" customFormat="1" ht="13.5" thickBot="1"/>
    <row r="3006" s="450" customFormat="1" ht="13.5" thickBot="1"/>
    <row r="3007" s="450" customFormat="1" ht="13.5" thickBot="1"/>
    <row r="3008" s="450" customFormat="1" ht="13.5" thickBot="1"/>
    <row r="3009" s="450" customFormat="1" ht="13.5" thickBot="1"/>
    <row r="3010" s="450" customFormat="1" ht="13.5" thickBot="1"/>
    <row r="3011" s="450" customFormat="1" ht="13.5" thickBot="1"/>
    <row r="3012" s="450" customFormat="1" ht="13.5" thickBot="1"/>
    <row r="3013" s="450" customFormat="1" ht="13.5" thickBot="1"/>
    <row r="3014" s="450" customFormat="1" ht="13.5" thickBot="1"/>
    <row r="3015" s="450" customFormat="1" ht="13.5" thickBot="1"/>
    <row r="3016" s="450" customFormat="1" ht="13.5" thickBot="1"/>
    <row r="3017" s="450" customFormat="1" ht="13.5" thickBot="1"/>
    <row r="3018" s="450" customFormat="1" ht="13.5" thickBot="1"/>
    <row r="3019" s="450" customFormat="1" ht="13.5" thickBot="1"/>
    <row r="3020" s="450" customFormat="1" ht="13.5" thickBot="1"/>
    <row r="3021" s="450" customFormat="1" ht="13.5" thickBot="1"/>
    <row r="3022" s="450" customFormat="1" ht="13.5" thickBot="1"/>
    <row r="3023" s="450" customFormat="1" ht="13.5" thickBot="1"/>
    <row r="3024" s="450" customFormat="1" ht="13.5" thickBot="1"/>
    <row r="3025" s="450" customFormat="1" ht="13.5" thickBot="1"/>
    <row r="3026" s="450" customFormat="1" ht="13.5" thickBot="1"/>
    <row r="3027" s="450" customFormat="1" ht="13.5" thickBot="1"/>
    <row r="3028" s="450" customFormat="1" ht="13.5" thickBot="1"/>
    <row r="3029" s="450" customFormat="1" ht="13.5" thickBot="1"/>
    <row r="3030" s="450" customFormat="1" ht="13.5" thickBot="1"/>
    <row r="3031" s="450" customFormat="1" ht="13.5" thickBot="1"/>
    <row r="3032" s="450" customFormat="1" ht="13.5" thickBot="1"/>
    <row r="3033" s="450" customFormat="1" ht="13.5" thickBot="1"/>
    <row r="3034" s="450" customFormat="1" ht="13.5" thickBot="1"/>
    <row r="3035" s="450" customFormat="1" ht="13.5" thickBot="1"/>
    <row r="3036" s="450" customFormat="1" ht="13.5" thickBot="1"/>
    <row r="3037" s="450" customFormat="1" ht="13.5" thickBot="1"/>
    <row r="3038" s="450" customFormat="1" ht="13.5" thickBot="1"/>
    <row r="3039" s="450" customFormat="1" ht="13.5" thickBot="1"/>
    <row r="3040" s="450" customFormat="1" ht="13.5" thickBot="1"/>
    <row r="3041" s="450" customFormat="1" ht="13.5" thickBot="1"/>
    <row r="3042" s="450" customFormat="1" ht="13.5" thickBot="1"/>
    <row r="3043" s="450" customFormat="1" ht="13.5" thickBot="1"/>
    <row r="3044" s="450" customFormat="1" ht="13.5" thickBot="1"/>
    <row r="3045" s="450" customFormat="1" ht="13.5" thickBot="1"/>
    <row r="3046" s="450" customFormat="1" ht="13.5" thickBot="1"/>
    <row r="3047" s="450" customFormat="1" ht="13.5" thickBot="1"/>
    <row r="3048" s="450" customFormat="1" ht="13.5" thickBot="1"/>
    <row r="3049" s="450" customFormat="1" ht="13.5" thickBot="1"/>
    <row r="3050" s="450" customFormat="1" ht="13.5" thickBot="1"/>
    <row r="3051" s="450" customFormat="1" ht="13.5" thickBot="1"/>
    <row r="3052" s="450" customFormat="1" ht="13.5" thickBot="1"/>
    <row r="3053" s="450" customFormat="1" ht="13.5" thickBot="1"/>
    <row r="3054" s="450" customFormat="1" ht="13.5" thickBot="1"/>
    <row r="3055" s="450" customFormat="1" ht="13.5" thickBot="1"/>
    <row r="3056" s="450" customFormat="1" ht="13.5" thickBot="1"/>
    <row r="3057" s="450" customFormat="1" ht="13.5" thickBot="1"/>
    <row r="3058" s="450" customFormat="1" ht="13.5" thickBot="1"/>
    <row r="3059" s="450" customFormat="1" ht="13.5" thickBot="1"/>
    <row r="3060" s="450" customFormat="1" ht="13.5" thickBot="1"/>
    <row r="3061" s="450" customFormat="1" ht="13.5" thickBot="1"/>
    <row r="3062" s="450" customFormat="1" ht="13.5" thickBot="1"/>
    <row r="3063" s="450" customFormat="1" ht="13.5" thickBot="1"/>
    <row r="3064" s="450" customFormat="1" ht="13.5" thickBot="1"/>
    <row r="3065" s="450" customFormat="1" ht="13.5" thickBot="1"/>
    <row r="3066" s="450" customFormat="1" ht="13.5" thickBot="1"/>
    <row r="3067" s="450" customFormat="1" ht="13.5" thickBot="1"/>
    <row r="3068" s="450" customFormat="1" ht="13.5" thickBot="1"/>
    <row r="3069" s="450" customFormat="1" ht="13.5" thickBot="1"/>
    <row r="3070" s="450" customFormat="1" ht="13.5" thickBot="1"/>
    <row r="3071" s="450" customFormat="1" ht="13.5" thickBot="1"/>
    <row r="3072" s="450" customFormat="1" ht="13.5" thickBot="1"/>
    <row r="3073" s="450" customFormat="1" ht="13.5" thickBot="1"/>
    <row r="3074" s="450" customFormat="1" ht="13.5" thickBot="1"/>
    <row r="3075" s="450" customFormat="1" ht="13.5" thickBot="1"/>
    <row r="3076" s="450" customFormat="1" ht="13.5" thickBot="1"/>
    <row r="3077" s="450" customFormat="1" ht="13.5" thickBot="1"/>
    <row r="3078" s="450" customFormat="1" ht="13.5" thickBot="1"/>
    <row r="3079" s="450" customFormat="1" ht="13.5" thickBot="1"/>
    <row r="3080" s="450" customFormat="1" ht="13.5" thickBot="1"/>
    <row r="3081" s="450" customFormat="1" ht="13.5" thickBot="1"/>
    <row r="3082" s="450" customFormat="1" ht="13.5" thickBot="1"/>
    <row r="3083" s="450" customFormat="1" ht="13.5" thickBot="1"/>
    <row r="3084" s="450" customFormat="1" ht="13.5" thickBot="1"/>
    <row r="3085" s="450" customFormat="1" ht="13.5" thickBot="1"/>
    <row r="3086" s="450" customFormat="1" ht="13.5" thickBot="1"/>
    <row r="3087" s="450" customFormat="1" ht="13.5" thickBot="1"/>
    <row r="3088" s="450" customFormat="1" ht="13.5" thickBot="1"/>
    <row r="3089" s="450" customFormat="1" ht="13.5" thickBot="1"/>
    <row r="3090" s="450" customFormat="1" ht="13.5" thickBot="1"/>
    <row r="3091" s="450" customFormat="1" ht="13.5" thickBot="1"/>
    <row r="3092" s="450" customFormat="1" ht="13.5" thickBot="1"/>
    <row r="3093" s="450" customFormat="1" ht="13.5" thickBot="1"/>
    <row r="3094" s="450" customFormat="1" ht="13.5" thickBot="1"/>
    <row r="3095" s="450" customFormat="1" ht="13.5" thickBot="1"/>
    <row r="3096" s="450" customFormat="1" ht="13.5" thickBot="1"/>
    <row r="3097" s="450" customFormat="1" ht="13.5" thickBot="1"/>
    <row r="3098" s="450" customFormat="1" ht="13.5" thickBot="1"/>
    <row r="3099" s="450" customFormat="1" ht="13.5" thickBot="1"/>
    <row r="3100" s="450" customFormat="1" ht="13.5" thickBot="1"/>
    <row r="3101" s="450" customFormat="1" ht="13.5" thickBot="1"/>
    <row r="3102" s="450" customFormat="1" ht="13.5" thickBot="1"/>
    <row r="3103" s="450" customFormat="1" ht="13.5" thickBot="1"/>
    <row r="3104" s="450" customFormat="1" ht="13.5" thickBot="1"/>
    <row r="3105" s="450" customFormat="1" ht="13.5" thickBot="1"/>
    <row r="3106" s="450" customFormat="1" ht="13.5" thickBot="1"/>
    <row r="3107" s="450" customFormat="1" ht="13.5" thickBot="1"/>
    <row r="3108" s="450" customFormat="1" ht="13.5" thickBot="1"/>
    <row r="3109" s="450" customFormat="1" ht="13.5" thickBot="1"/>
    <row r="3110" s="450" customFormat="1" ht="13.5" thickBot="1"/>
    <row r="3111" s="450" customFormat="1" ht="13.5" thickBot="1"/>
    <row r="3112" s="450" customFormat="1" ht="13.5" thickBot="1"/>
    <row r="3113" s="450" customFormat="1" ht="13.5" thickBot="1"/>
    <row r="3114" s="450" customFormat="1" ht="13.5" thickBot="1"/>
    <row r="3115" s="450" customFormat="1" ht="13.5" thickBot="1"/>
    <row r="3116" s="450" customFormat="1" ht="13.5" thickBot="1"/>
    <row r="3117" s="450" customFormat="1" ht="13.5" thickBot="1"/>
    <row r="3118" s="450" customFormat="1" ht="13.5" thickBot="1"/>
    <row r="3119" s="450" customFormat="1" ht="13.5" thickBot="1"/>
    <row r="3120" s="450" customFormat="1" ht="13.5" thickBot="1"/>
    <row r="3121" s="450" customFormat="1" ht="13.5" thickBot="1"/>
    <row r="3122" s="450" customFormat="1" ht="13.5" thickBot="1"/>
    <row r="3123" s="450" customFormat="1" ht="13.5" thickBot="1"/>
    <row r="3124" s="450" customFormat="1" ht="13.5" thickBot="1"/>
    <row r="3125" s="450" customFormat="1" ht="13.5" thickBot="1"/>
    <row r="3126" s="450" customFormat="1" ht="13.5" thickBot="1"/>
    <row r="3127" s="450" customFormat="1" ht="13.5" thickBot="1"/>
    <row r="3128" s="450" customFormat="1" ht="13.5" thickBot="1"/>
    <row r="3129" s="450" customFormat="1" ht="13.5" thickBot="1"/>
    <row r="3130" s="450" customFormat="1" ht="13.5" thickBot="1"/>
    <row r="3131" s="450" customFormat="1" ht="13.5" thickBot="1"/>
    <row r="3132" s="450" customFormat="1" ht="13.5" thickBot="1"/>
    <row r="3133" s="450" customFormat="1" ht="13.5" thickBot="1"/>
    <row r="3134" s="450" customFormat="1" ht="13.5" thickBot="1"/>
    <row r="3135" s="450" customFormat="1" ht="13.5" thickBot="1"/>
    <row r="3136" s="450" customFormat="1" ht="13.5" thickBot="1"/>
    <row r="3137" s="450" customFormat="1" ht="13.5" thickBot="1"/>
    <row r="3138" s="450" customFormat="1" ht="13.5" thickBot="1"/>
    <row r="3139" s="450" customFormat="1" ht="13.5" thickBot="1"/>
    <row r="3140" s="450" customFormat="1" ht="13.5" thickBot="1"/>
    <row r="3141" s="450" customFormat="1" ht="13.5" thickBot="1"/>
    <row r="3142" s="450" customFormat="1" ht="13.5" thickBot="1"/>
    <row r="3143" s="450" customFormat="1" ht="13.5" thickBot="1"/>
    <row r="3144" s="450" customFormat="1" ht="13.5" thickBot="1"/>
    <row r="3145" s="450" customFormat="1" ht="13.5" thickBot="1"/>
    <row r="3146" s="450" customFormat="1" ht="13.5" thickBot="1"/>
    <row r="3147" s="450" customFormat="1" ht="13.5" thickBot="1"/>
    <row r="3148" s="450" customFormat="1" ht="13.5" thickBot="1"/>
    <row r="3149" s="450" customFormat="1" ht="13.5" thickBot="1"/>
    <row r="3150" s="450" customFormat="1" ht="13.5" thickBot="1"/>
    <row r="3151" s="450" customFormat="1" ht="13.5" thickBot="1"/>
    <row r="3152" s="450" customFormat="1" ht="13.5" thickBot="1"/>
    <row r="3153" s="450" customFormat="1" ht="13.5" thickBot="1"/>
    <row r="3154" s="450" customFormat="1" ht="13.5" thickBot="1"/>
    <row r="3155" s="450" customFormat="1" ht="13.5" thickBot="1"/>
    <row r="3156" s="450" customFormat="1" ht="13.5" thickBot="1"/>
    <row r="3157" s="450" customFormat="1" ht="13.5" thickBot="1"/>
    <row r="3158" s="450" customFormat="1" ht="13.5" thickBot="1"/>
    <row r="3159" s="450" customFormat="1" ht="13.5" thickBot="1"/>
    <row r="3160" s="450" customFormat="1" ht="13.5" thickBot="1"/>
    <row r="3161" s="450" customFormat="1" ht="13.5" thickBot="1"/>
    <row r="3162" s="450" customFormat="1" ht="13.5" thickBot="1"/>
    <row r="3163" s="450" customFormat="1" ht="13.5" thickBot="1"/>
    <row r="3164" s="450" customFormat="1" ht="13.5" thickBot="1"/>
    <row r="3165" s="450" customFormat="1" ht="13.5" thickBot="1"/>
    <row r="3166" s="450" customFormat="1" ht="13.5" thickBot="1"/>
    <row r="3167" s="450" customFormat="1" ht="13.5" thickBot="1"/>
    <row r="3168" s="450" customFormat="1" ht="13.5" thickBot="1"/>
    <row r="3169" s="450" customFormat="1" ht="13.5" thickBot="1"/>
    <row r="3170" s="450" customFormat="1" ht="13.5" thickBot="1"/>
    <row r="3171" s="450" customFormat="1" ht="13.5" thickBot="1"/>
    <row r="3172" s="450" customFormat="1" ht="13.5" thickBot="1"/>
    <row r="3173" s="450" customFormat="1" ht="13.5" thickBot="1"/>
    <row r="3174" s="450" customFormat="1" ht="13.5" thickBot="1"/>
    <row r="3175" s="450" customFormat="1" ht="13.5" thickBot="1"/>
    <row r="3176" s="450" customFormat="1" ht="13.5" thickBot="1"/>
    <row r="3177" s="450" customFormat="1" ht="13.5" thickBot="1"/>
    <row r="3178" s="450" customFormat="1" ht="13.5" thickBot="1"/>
    <row r="3179" s="450" customFormat="1" ht="13.5" thickBot="1"/>
    <row r="3180" s="450" customFormat="1" ht="13.5" thickBot="1"/>
    <row r="3181" s="450" customFormat="1" ht="13.5" thickBot="1"/>
    <row r="3182" s="450" customFormat="1" ht="13.5" thickBot="1"/>
    <row r="3183" s="450" customFormat="1" ht="13.5" thickBot="1"/>
    <row r="3184" s="450" customFormat="1" ht="13.5" thickBot="1"/>
    <row r="3185" s="450" customFormat="1" ht="13.5" thickBot="1"/>
    <row r="3186" s="450" customFormat="1" ht="13.5" thickBot="1"/>
    <row r="3187" s="450" customFormat="1" ht="13.5" thickBot="1"/>
    <row r="3188" s="450" customFormat="1" ht="13.5" thickBot="1"/>
    <row r="3189" s="450" customFormat="1" ht="13.5" thickBot="1"/>
    <row r="3190" s="450" customFormat="1" ht="13.5" thickBot="1"/>
    <row r="3191" s="450" customFormat="1" ht="13.5" thickBot="1"/>
    <row r="3192" s="450" customFormat="1" ht="13.5" thickBot="1"/>
    <row r="3193" s="450" customFormat="1" ht="13.5" thickBot="1"/>
    <row r="3194" s="450" customFormat="1" ht="13.5" thickBot="1"/>
    <row r="3195" s="450" customFormat="1" ht="13.5" thickBot="1"/>
    <row r="3196" s="450" customFormat="1" ht="13.5" thickBot="1"/>
    <row r="3197" s="450" customFormat="1" ht="13.5" thickBot="1"/>
    <row r="3198" s="450" customFormat="1" ht="13.5" thickBot="1"/>
    <row r="3199" s="450" customFormat="1" ht="13.5" thickBot="1"/>
    <row r="3200" s="450" customFormat="1" ht="13.5" thickBot="1"/>
    <row r="3201" s="450" customFormat="1" ht="13.5" thickBot="1"/>
    <row r="3202" s="450" customFormat="1" ht="13.5" thickBot="1"/>
    <row r="3203" s="450" customFormat="1" ht="13.5" thickBot="1"/>
    <row r="3204" s="450" customFormat="1" ht="13.5" thickBot="1"/>
    <row r="3205" s="450" customFormat="1" ht="13.5" thickBot="1"/>
    <row r="3206" s="450" customFormat="1" ht="13.5" thickBot="1"/>
    <row r="3207" s="450" customFormat="1" ht="13.5" thickBot="1"/>
    <row r="3208" s="450" customFormat="1" ht="13.5" thickBot="1"/>
    <row r="3209" s="450" customFormat="1" ht="13.5" thickBot="1"/>
    <row r="3210" s="450" customFormat="1" ht="13.5" thickBot="1"/>
    <row r="3211" s="450" customFormat="1" ht="13.5" thickBot="1"/>
    <row r="3212" s="450" customFormat="1" ht="13.5" thickBot="1"/>
    <row r="3213" s="450" customFormat="1" ht="13.5" thickBot="1"/>
    <row r="3214" s="450" customFormat="1" ht="13.5" thickBot="1"/>
    <row r="3215" s="450" customFormat="1" ht="13.5" thickBot="1"/>
    <row r="3216" s="450" customFormat="1" ht="13.5" thickBot="1"/>
    <row r="3217" s="450" customFormat="1" ht="13.5" thickBot="1"/>
    <row r="3218" s="450" customFormat="1" ht="13.5" thickBot="1"/>
    <row r="3219" s="450" customFormat="1" ht="13.5" thickBot="1"/>
    <row r="3220" s="450" customFormat="1" ht="13.5" thickBot="1"/>
    <row r="3221" s="450" customFormat="1" ht="13.5" thickBot="1"/>
    <row r="3222" s="450" customFormat="1" ht="13.5" thickBot="1"/>
    <row r="3223" s="450" customFormat="1" ht="13.5" thickBot="1"/>
    <row r="3224" s="450" customFormat="1" ht="13.5" thickBot="1"/>
    <row r="3225" s="450" customFormat="1" ht="13.5" thickBot="1"/>
    <row r="3226" s="450" customFormat="1" ht="13.5" thickBot="1"/>
    <row r="3227" s="450" customFormat="1" ht="13.5" thickBot="1"/>
    <row r="3228" s="450" customFormat="1" ht="13.5" thickBot="1"/>
    <row r="3229" s="450" customFormat="1" ht="13.5" thickBot="1"/>
    <row r="3230" s="450" customFormat="1" ht="13.5" thickBot="1"/>
    <row r="3231" s="450" customFormat="1" ht="13.5" thickBot="1"/>
    <row r="3232" s="450" customFormat="1" ht="13.5" thickBot="1"/>
    <row r="3233" s="450" customFormat="1" ht="13.5" thickBot="1"/>
    <row r="3234" s="450" customFormat="1" ht="13.5" thickBot="1"/>
    <row r="3235" s="450" customFormat="1" ht="13.5" thickBot="1"/>
    <row r="3236" s="450" customFormat="1" ht="13.5" thickBot="1"/>
    <row r="3237" s="450" customFormat="1" ht="13.5" thickBot="1"/>
    <row r="3238" s="450" customFormat="1" ht="13.5" thickBot="1"/>
    <row r="3239" s="450" customFormat="1" ht="13.5" thickBot="1"/>
    <row r="3240" s="450" customFormat="1" ht="13.5" thickBot="1"/>
    <row r="3241" s="450" customFormat="1" ht="13.5" thickBot="1"/>
    <row r="3242" s="450" customFormat="1" ht="13.5" thickBot="1"/>
    <row r="3243" s="450" customFormat="1" ht="13.5" thickBot="1"/>
    <row r="3244" s="450" customFormat="1" ht="13.5" thickBot="1"/>
    <row r="3245" s="450" customFormat="1" ht="13.5" thickBot="1"/>
    <row r="3246" s="450" customFormat="1" ht="13.5" thickBot="1"/>
    <row r="3247" s="450" customFormat="1" ht="13.5" thickBot="1"/>
    <row r="3248" s="450" customFormat="1" ht="13.5" thickBot="1"/>
    <row r="3249" s="450" customFormat="1" ht="13.5" thickBot="1"/>
    <row r="3250" s="450" customFormat="1" ht="13.5" thickBot="1"/>
    <row r="3251" s="450" customFormat="1" ht="13.5" thickBot="1"/>
    <row r="3252" s="450" customFormat="1" ht="13.5" thickBot="1"/>
    <row r="3253" s="450" customFormat="1" ht="13.5" thickBot="1"/>
    <row r="3254" s="450" customFormat="1" ht="13.5" thickBot="1"/>
    <row r="3255" s="450" customFormat="1" ht="13.5" thickBot="1"/>
    <row r="3256" s="450" customFormat="1" ht="13.5" thickBot="1"/>
    <row r="3257" s="450" customFormat="1" ht="13.5" thickBot="1"/>
    <row r="3258" s="450" customFormat="1" ht="13.5" thickBot="1"/>
    <row r="3259" s="450" customFormat="1" ht="13.5" thickBot="1"/>
    <row r="3260" s="450" customFormat="1" ht="13.5" thickBot="1"/>
    <row r="3261" s="450" customFormat="1" ht="13.5" thickBot="1"/>
    <row r="3262" s="450" customFormat="1" ht="13.5" thickBot="1"/>
    <row r="3263" s="450" customFormat="1" ht="13.5" thickBot="1"/>
    <row r="3264" s="450" customFormat="1" ht="13.5" thickBot="1"/>
    <row r="3265" s="450" customFormat="1" ht="13.5" thickBot="1"/>
    <row r="3266" s="450" customFormat="1" ht="13.5" thickBot="1"/>
    <row r="3267" s="450" customFormat="1" ht="13.5" thickBot="1"/>
    <row r="3268" s="450" customFormat="1" ht="13.5" thickBot="1"/>
    <row r="3269" s="450" customFormat="1" ht="13.5" thickBot="1"/>
    <row r="3270" s="450" customFormat="1" ht="13.5" thickBot="1"/>
    <row r="3271" s="450" customFormat="1" ht="13.5" thickBot="1"/>
    <row r="3272" s="450" customFormat="1" ht="13.5" thickBot="1"/>
    <row r="3273" s="450" customFormat="1" ht="13.5" thickBot="1"/>
    <row r="3274" s="450" customFormat="1" ht="13.5" thickBot="1"/>
    <row r="3275" s="450" customFormat="1" ht="13.5" thickBot="1"/>
    <row r="3276" s="450" customFormat="1" ht="13.5" thickBot="1"/>
    <row r="3277" s="450" customFormat="1" ht="13.5" thickBot="1"/>
    <row r="3278" s="450" customFormat="1" ht="13.5" thickBot="1"/>
    <row r="3279" s="450" customFormat="1" ht="13.5" thickBot="1"/>
    <row r="3280" s="450" customFormat="1" ht="13.5" thickBot="1"/>
    <row r="3281" s="450" customFormat="1" ht="13.5" thickBot="1"/>
    <row r="3282" s="450" customFormat="1" ht="13.5" thickBot="1"/>
    <row r="3283" s="450" customFormat="1" ht="13.5" thickBot="1"/>
    <row r="3284" s="450" customFormat="1" ht="13.5" thickBot="1"/>
    <row r="3285" s="450" customFormat="1" ht="13.5" thickBot="1"/>
    <row r="3286" s="450" customFormat="1" ht="13.5" thickBot="1"/>
    <row r="3287" s="450" customFormat="1" ht="13.5" thickBot="1"/>
    <row r="3288" s="450" customFormat="1" ht="13.5" thickBot="1"/>
    <row r="3289" s="450" customFormat="1" ht="13.5" thickBot="1"/>
    <row r="3290" s="450" customFormat="1" ht="13.5" thickBot="1"/>
    <row r="3291" s="450" customFormat="1" ht="13.5" thickBot="1"/>
    <row r="3292" s="450" customFormat="1" ht="13.5" thickBot="1"/>
    <row r="3293" s="450" customFormat="1" ht="13.5" thickBot="1"/>
    <row r="3294" s="450" customFormat="1" ht="13.5" thickBot="1"/>
    <row r="3295" s="450" customFormat="1" ht="13.5" thickBot="1"/>
    <row r="3296" s="450" customFormat="1" ht="13.5" thickBot="1"/>
    <row r="3297" s="450" customFormat="1" ht="13.5" thickBot="1"/>
    <row r="3298" s="450" customFormat="1" ht="13.5" thickBot="1"/>
    <row r="3299" s="450" customFormat="1" ht="13.5" thickBot="1"/>
    <row r="3300" s="450" customFormat="1" ht="13.5" thickBot="1"/>
    <row r="3301" s="450" customFormat="1" ht="13.5" thickBot="1"/>
    <row r="3302" s="450" customFormat="1" ht="13.5" thickBot="1"/>
    <row r="3303" s="450" customFormat="1" ht="13.5" thickBot="1"/>
    <row r="3304" s="450" customFormat="1" ht="13.5" thickBot="1"/>
    <row r="3305" s="450" customFormat="1" ht="13.5" thickBot="1"/>
    <row r="3306" s="450" customFormat="1" ht="13.5" thickBot="1"/>
    <row r="3307" s="450" customFormat="1" ht="13.5" thickBot="1"/>
    <row r="3308" s="450" customFormat="1" ht="13.5" thickBot="1"/>
    <row r="3309" s="450" customFormat="1" ht="13.5" thickBot="1"/>
    <row r="3310" s="450" customFormat="1" ht="13.5" thickBot="1"/>
    <row r="3311" s="450" customFormat="1" ht="13.5" thickBot="1"/>
    <row r="3312" s="450" customFormat="1" ht="13.5" thickBot="1"/>
    <row r="3313" s="450" customFormat="1" ht="13.5" thickBot="1"/>
    <row r="3314" s="450" customFormat="1" ht="13.5" thickBot="1"/>
    <row r="3315" s="450" customFormat="1" ht="13.5" thickBot="1"/>
    <row r="3316" s="450" customFormat="1" ht="13.5" thickBot="1"/>
    <row r="3317" s="450" customFormat="1" ht="13.5" thickBot="1"/>
    <row r="3318" s="450" customFormat="1" ht="13.5" thickBot="1"/>
    <row r="3319" s="450" customFormat="1" ht="13.5" thickBot="1"/>
    <row r="3320" s="450" customFormat="1" ht="13.5" thickBot="1"/>
    <row r="3321" s="450" customFormat="1" ht="13.5" thickBot="1"/>
    <row r="3322" s="450" customFormat="1" ht="13.5" thickBot="1"/>
    <row r="3323" s="450" customFormat="1" ht="13.5" thickBot="1"/>
    <row r="3324" s="450" customFormat="1" ht="13.5" thickBot="1"/>
    <row r="3325" s="450" customFormat="1" ht="13.5" thickBot="1"/>
    <row r="3326" s="450" customFormat="1" ht="13.5" thickBot="1"/>
    <row r="3327" s="450" customFormat="1" ht="13.5" thickBot="1"/>
    <row r="3328" s="450" customFormat="1" ht="13.5" thickBot="1"/>
    <row r="3329" s="450" customFormat="1" ht="13.5" thickBot="1"/>
    <row r="3330" s="450" customFormat="1" ht="13.5" thickBot="1"/>
    <row r="3331" s="450" customFormat="1" ht="13.5" thickBot="1"/>
    <row r="3332" s="450" customFormat="1" ht="13.5" thickBot="1"/>
    <row r="3333" s="450" customFormat="1" ht="13.5" thickBot="1"/>
    <row r="3334" s="450" customFormat="1" ht="13.5" thickBot="1"/>
    <row r="3335" s="450" customFormat="1" ht="13.5" thickBot="1"/>
    <row r="3336" s="450" customFormat="1" ht="13.5" thickBot="1"/>
    <row r="3337" s="450" customFormat="1" ht="13.5" thickBot="1"/>
    <row r="3338" s="450" customFormat="1" ht="13.5" thickBot="1"/>
    <row r="3339" s="450" customFormat="1" ht="13.5" thickBot="1"/>
    <row r="3340" s="450" customFormat="1" ht="13.5" thickBot="1"/>
    <row r="3341" s="450" customFormat="1" ht="13.5" thickBot="1"/>
    <row r="3342" s="450" customFormat="1" ht="13.5" thickBot="1"/>
    <row r="3343" s="450" customFormat="1" ht="13.5" thickBot="1"/>
    <row r="3344" s="450" customFormat="1" ht="13.5" thickBot="1"/>
    <row r="3345" s="450" customFormat="1" ht="13.5" thickBot="1"/>
    <row r="3346" s="450" customFormat="1" ht="13.5" thickBot="1"/>
    <row r="3347" s="450" customFormat="1" ht="13.5" thickBot="1"/>
    <row r="3348" s="450" customFormat="1" ht="13.5" thickBot="1"/>
    <row r="3349" s="450" customFormat="1" ht="13.5" thickBot="1"/>
    <row r="3350" s="450" customFormat="1" ht="13.5" thickBot="1"/>
    <row r="3351" s="450" customFormat="1" ht="13.5" thickBot="1"/>
    <row r="3352" s="450" customFormat="1" ht="13.5" thickBot="1"/>
    <row r="3353" s="450" customFormat="1" ht="13.5" thickBot="1"/>
    <row r="3354" s="450" customFormat="1" ht="13.5" thickBot="1"/>
    <row r="3355" s="450" customFormat="1" ht="13.5" thickBot="1"/>
    <row r="3356" s="450" customFormat="1" ht="13.5" thickBot="1"/>
    <row r="3357" s="450" customFormat="1" ht="13.5" thickBot="1"/>
    <row r="3358" s="450" customFormat="1" ht="13.5" thickBot="1"/>
    <row r="3359" s="450" customFormat="1" ht="13.5" thickBot="1"/>
    <row r="3360" s="450" customFormat="1" ht="13.5" thickBot="1"/>
    <row r="3361" s="450" customFormat="1" ht="13.5" thickBot="1"/>
    <row r="3362" s="450" customFormat="1" ht="13.5" thickBot="1"/>
    <row r="3363" s="450" customFormat="1" ht="13.5" thickBot="1"/>
    <row r="3364" s="450" customFormat="1" ht="13.5" thickBot="1"/>
    <row r="3365" s="450" customFormat="1" ht="13.5" thickBot="1"/>
    <row r="3366" s="450" customFormat="1" ht="13.5" thickBot="1"/>
    <row r="3367" s="450" customFormat="1" ht="13.5" thickBot="1"/>
    <row r="3368" s="450" customFormat="1" ht="13.5" thickBot="1"/>
    <row r="3369" s="450" customFormat="1" ht="13.5" thickBot="1"/>
    <row r="3370" s="450" customFormat="1" ht="13.5" thickBot="1"/>
    <row r="3371" s="450" customFormat="1" ht="13.5" thickBot="1"/>
    <row r="3372" s="450" customFormat="1" ht="13.5" thickBot="1"/>
    <row r="3373" s="450" customFormat="1" ht="13.5" thickBot="1"/>
    <row r="3374" s="450" customFormat="1" ht="13.5" thickBot="1"/>
    <row r="3375" s="450" customFormat="1" ht="13.5" thickBot="1"/>
    <row r="3376" s="450" customFormat="1" ht="13.5" thickBot="1"/>
    <row r="3377" s="450" customFormat="1" ht="13.5" thickBot="1"/>
    <row r="3378" s="450" customFormat="1" ht="13.5" thickBot="1"/>
    <row r="3379" s="450" customFormat="1" ht="13.5" thickBot="1"/>
    <row r="3380" s="450" customFormat="1" ht="13.5" thickBot="1"/>
    <row r="3381" s="450" customFormat="1" ht="13.5" thickBot="1"/>
    <row r="3382" s="450" customFormat="1" ht="13.5" thickBot="1"/>
    <row r="3383" s="450" customFormat="1" ht="13.5" thickBot="1"/>
    <row r="3384" s="450" customFormat="1" ht="13.5" thickBot="1"/>
    <row r="3385" s="450" customFormat="1" ht="13.5" thickBot="1"/>
    <row r="3386" s="450" customFormat="1" ht="13.5" thickBot="1"/>
    <row r="3387" s="450" customFormat="1" ht="13.5" thickBot="1"/>
    <row r="3388" s="450" customFormat="1" ht="13.5" thickBot="1"/>
    <row r="3389" s="450" customFormat="1" ht="13.5" thickBot="1"/>
    <row r="3390" s="450" customFormat="1" ht="13.5" thickBot="1"/>
    <row r="3391" s="450" customFormat="1" ht="13.5" thickBot="1"/>
    <row r="3392" s="450" customFormat="1" ht="13.5" thickBot="1"/>
    <row r="3393" s="450" customFormat="1" ht="13.5" thickBot="1"/>
    <row r="3394" s="450" customFormat="1" ht="13.5" thickBot="1"/>
    <row r="3395" s="450" customFormat="1" ht="13.5" thickBot="1"/>
    <row r="3396" s="450" customFormat="1" ht="13.5" thickBot="1"/>
    <row r="3397" s="450" customFormat="1" ht="13.5" thickBot="1"/>
    <row r="3398" s="450" customFormat="1" ht="13.5" thickBot="1"/>
    <row r="3399" s="450" customFormat="1" ht="13.5" thickBot="1"/>
    <row r="3400" s="450" customFormat="1" ht="13.5" thickBot="1"/>
    <row r="3401" s="450" customFormat="1" ht="13.5" thickBot="1"/>
    <row r="3402" s="450" customFormat="1" ht="13.5" thickBot="1"/>
    <row r="3403" s="450" customFormat="1" ht="13.5" thickBot="1"/>
    <row r="3404" s="450" customFormat="1" ht="13.5" thickBot="1"/>
    <row r="3405" s="450" customFormat="1" ht="13.5" thickBot="1"/>
    <row r="3406" s="450" customFormat="1" ht="13.5" thickBot="1"/>
    <row r="3407" s="450" customFormat="1" ht="13.5" thickBot="1"/>
    <row r="3408" s="450" customFormat="1" ht="13.5" thickBot="1"/>
    <row r="3409" s="450" customFormat="1" ht="13.5" thickBot="1"/>
    <row r="3410" s="450" customFormat="1" ht="13.5" thickBot="1"/>
    <row r="3411" s="450" customFormat="1" ht="13.5" thickBot="1"/>
    <row r="3412" s="450" customFormat="1" ht="13.5" thickBot="1"/>
    <row r="3413" s="450" customFormat="1" ht="13.5" thickBot="1"/>
    <row r="3414" s="450" customFormat="1" ht="13.5" thickBot="1"/>
    <row r="3415" s="450" customFormat="1" ht="13.5" thickBot="1"/>
    <row r="3416" s="450" customFormat="1" ht="13.5" thickBot="1"/>
    <row r="3417" s="450" customFormat="1" ht="13.5" thickBot="1"/>
    <row r="3418" s="450" customFormat="1" ht="13.5" thickBot="1"/>
    <row r="3419" s="450" customFormat="1" ht="13.5" thickBot="1"/>
    <row r="3420" s="450" customFormat="1" ht="13.5" thickBot="1"/>
    <row r="3421" s="450" customFormat="1" ht="13.5" thickBot="1"/>
    <row r="3422" s="450" customFormat="1" ht="13.5" thickBot="1"/>
    <row r="3423" s="450" customFormat="1" ht="13.5" thickBot="1"/>
    <row r="3424" s="450" customFormat="1" ht="13.5" thickBot="1"/>
    <row r="3425" s="450" customFormat="1" ht="13.5" thickBot="1"/>
    <row r="3426" s="450" customFormat="1" ht="13.5" thickBot="1"/>
    <row r="3427" s="450" customFormat="1" ht="13.5" thickBot="1"/>
    <row r="3428" s="450" customFormat="1" ht="13.5" thickBot="1"/>
    <row r="3429" s="450" customFormat="1" ht="13.5" thickBot="1"/>
    <row r="3430" s="450" customFormat="1" ht="13.5" thickBot="1"/>
    <row r="3431" s="450" customFormat="1" ht="13.5" thickBot="1"/>
    <row r="3432" s="450" customFormat="1" ht="13.5" thickBot="1"/>
    <row r="3433" s="450" customFormat="1" ht="13.5" thickBot="1"/>
    <row r="3434" s="450" customFormat="1" ht="13.5" thickBot="1"/>
    <row r="3435" s="450" customFormat="1" ht="13.5" thickBot="1"/>
    <row r="3436" s="450" customFormat="1" ht="13.5" thickBot="1"/>
    <row r="3437" s="450" customFormat="1" ht="13.5" thickBot="1"/>
    <row r="3438" s="450" customFormat="1" ht="13.5" thickBot="1"/>
    <row r="3439" s="450" customFormat="1" ht="13.5" thickBot="1"/>
    <row r="3440" s="450" customFormat="1" ht="13.5" thickBot="1"/>
    <row r="3441" s="450" customFormat="1" ht="13.5" thickBot="1"/>
    <row r="3442" s="450" customFormat="1" ht="13.5" thickBot="1"/>
    <row r="3443" s="450" customFormat="1" ht="13.5" thickBot="1"/>
    <row r="3444" s="450" customFormat="1" ht="13.5" thickBot="1"/>
    <row r="3445" s="450" customFormat="1" ht="13.5" thickBot="1"/>
    <row r="3446" s="450" customFormat="1" ht="13.5" thickBot="1"/>
    <row r="3447" s="450" customFormat="1" ht="13.5" thickBot="1"/>
    <row r="3448" s="450" customFormat="1" ht="13.5" thickBot="1"/>
    <row r="3449" s="450" customFormat="1" ht="13.5" thickBot="1"/>
    <row r="3450" s="450" customFormat="1" ht="13.5" thickBot="1"/>
    <row r="3451" s="450" customFormat="1" ht="13.5" thickBot="1"/>
    <row r="3452" s="450" customFormat="1" ht="13.5" thickBot="1"/>
    <row r="3453" s="450" customFormat="1" ht="13.5" thickBot="1"/>
    <row r="3454" s="450" customFormat="1" ht="13.5" thickBot="1"/>
    <row r="3455" s="450" customFormat="1" ht="13.5" thickBot="1"/>
    <row r="3456" s="450" customFormat="1" ht="13.5" thickBot="1"/>
    <row r="3457" s="450" customFormat="1" ht="13.5" thickBot="1"/>
    <row r="3458" s="450" customFormat="1" ht="13.5" thickBot="1"/>
    <row r="3459" s="450" customFormat="1" ht="13.5" thickBot="1"/>
    <row r="3460" s="450" customFormat="1" ht="13.5" thickBot="1"/>
    <row r="3461" s="450" customFormat="1" ht="13.5" thickBot="1"/>
    <row r="3462" s="450" customFormat="1" ht="13.5" thickBot="1"/>
    <row r="3463" s="450" customFormat="1" ht="13.5" thickBot="1"/>
    <row r="3464" s="450" customFormat="1" ht="13.5" thickBot="1"/>
    <row r="3465" s="450" customFormat="1" ht="13.5" thickBot="1"/>
    <row r="3466" s="450" customFormat="1" ht="13.5" thickBot="1"/>
    <row r="3467" s="450" customFormat="1" ht="13.5" thickBot="1"/>
    <row r="3468" s="450" customFormat="1" ht="13.5" thickBot="1"/>
    <row r="3469" s="450" customFormat="1" ht="13.5" thickBot="1"/>
    <row r="3470" s="450" customFormat="1" ht="13.5" thickBot="1"/>
    <row r="3471" s="450" customFormat="1" ht="13.5" thickBot="1"/>
    <row r="3472" s="450" customFormat="1" ht="13.5" thickBot="1"/>
    <row r="3473" s="450" customFormat="1" ht="13.5" thickBot="1"/>
    <row r="3474" s="450" customFormat="1" ht="13.5" thickBot="1"/>
    <row r="3475" s="450" customFormat="1" ht="13.5" thickBot="1"/>
    <row r="3476" s="450" customFormat="1" ht="13.5" thickBot="1"/>
    <row r="3477" s="450" customFormat="1" ht="13.5" thickBot="1"/>
    <row r="3478" s="450" customFormat="1" ht="13.5" thickBot="1"/>
    <row r="3479" s="450" customFormat="1" ht="13.5" thickBot="1"/>
    <row r="3480" s="450" customFormat="1" ht="13.5" thickBot="1"/>
    <row r="3481" s="450" customFormat="1" ht="13.5" thickBot="1"/>
    <row r="3482" s="450" customFormat="1" ht="13.5" thickBot="1"/>
    <row r="3483" s="450" customFormat="1" ht="13.5" thickBot="1"/>
    <row r="3484" s="450" customFormat="1" ht="13.5" thickBot="1"/>
    <row r="3485" s="450" customFormat="1" ht="13.5" thickBot="1"/>
    <row r="3486" s="450" customFormat="1" ht="13.5" thickBot="1"/>
    <row r="3487" s="450" customFormat="1" ht="13.5" thickBot="1"/>
    <row r="3488" s="450" customFormat="1" ht="13.5" thickBot="1"/>
    <row r="3489" s="450" customFormat="1" ht="13.5" thickBot="1"/>
    <row r="3490" s="450" customFormat="1" ht="13.5" thickBot="1"/>
    <row r="3491" s="450" customFormat="1" ht="13.5" thickBot="1"/>
    <row r="3492" s="450" customFormat="1" ht="13.5" thickBot="1"/>
    <row r="3493" s="450" customFormat="1" ht="13.5" thickBot="1"/>
    <row r="3494" s="450" customFormat="1" ht="13.5" thickBot="1"/>
    <row r="3495" s="450" customFormat="1" ht="13.5" thickBot="1"/>
    <row r="3496" s="450" customFormat="1" ht="13.5" thickBot="1"/>
    <row r="3497" s="450" customFormat="1" ht="13.5" thickBot="1"/>
    <row r="3498" s="450" customFormat="1" ht="13.5" thickBot="1"/>
    <row r="3499" s="450" customFormat="1" ht="13.5" thickBot="1"/>
    <row r="3500" s="450" customFormat="1" ht="13.5" thickBot="1"/>
    <row r="3501" s="450" customFormat="1" ht="13.5" thickBot="1"/>
    <row r="3502" s="450" customFormat="1" ht="13.5" thickBot="1"/>
    <row r="3503" s="450" customFormat="1" ht="13.5" thickBot="1"/>
    <row r="3504" s="450" customFormat="1" ht="13.5" thickBot="1"/>
    <row r="3505" s="450" customFormat="1" ht="13.5" thickBot="1"/>
    <row r="3506" s="450" customFormat="1" ht="13.5" thickBot="1"/>
    <row r="3507" s="450" customFormat="1" ht="13.5" thickBot="1"/>
    <row r="3508" s="450" customFormat="1" ht="13.5" thickBot="1"/>
    <row r="3509" s="450" customFormat="1" ht="13.5" thickBot="1"/>
    <row r="3510" s="450" customFormat="1" ht="13.5" thickBot="1"/>
    <row r="3511" s="450" customFormat="1" ht="13.5" thickBot="1"/>
    <row r="3512" s="450" customFormat="1" ht="13.5" thickBot="1"/>
    <row r="3513" s="450" customFormat="1" ht="13.5" thickBot="1"/>
    <row r="3514" s="450" customFormat="1" ht="13.5" thickBot="1"/>
    <row r="3515" s="450" customFormat="1" ht="13.5" thickBot="1"/>
    <row r="3516" s="450" customFormat="1" ht="13.5" thickBot="1"/>
    <row r="3517" s="450" customFormat="1" ht="13.5" thickBot="1"/>
    <row r="3518" s="450" customFormat="1" ht="13.5" thickBot="1"/>
    <row r="3519" s="450" customFormat="1" ht="13.5" thickBot="1"/>
    <row r="3520" s="450" customFormat="1" ht="13.5" thickBot="1"/>
    <row r="3521" s="450" customFormat="1" ht="13.5" thickBot="1"/>
    <row r="3522" s="450" customFormat="1" ht="13.5" thickBot="1"/>
    <row r="3523" s="450" customFormat="1" ht="13.5" thickBot="1"/>
    <row r="3524" s="450" customFormat="1" ht="13.5" thickBot="1"/>
    <row r="3525" s="450" customFormat="1" ht="13.5" thickBot="1"/>
    <row r="3526" s="450" customFormat="1" ht="13.5" thickBot="1"/>
    <row r="3527" s="450" customFormat="1" ht="13.5" thickBot="1"/>
    <row r="3528" s="450" customFormat="1" ht="13.5" thickBot="1"/>
    <row r="3529" s="450" customFormat="1" ht="13.5" thickBot="1"/>
    <row r="3530" s="450" customFormat="1" ht="13.5" thickBot="1"/>
    <row r="3531" s="450" customFormat="1" ht="13.5" thickBot="1"/>
    <row r="3532" s="450" customFormat="1" ht="13.5" thickBot="1"/>
    <row r="3533" s="450" customFormat="1" ht="13.5" thickBot="1"/>
    <row r="3534" s="450" customFormat="1" ht="13.5" thickBot="1"/>
    <row r="3535" s="450" customFormat="1" ht="13.5" thickBot="1"/>
    <row r="3536" s="450" customFormat="1" ht="13.5" thickBot="1"/>
    <row r="3537" s="450" customFormat="1" ht="13.5" thickBot="1"/>
    <row r="3538" s="450" customFormat="1" ht="13.5" thickBot="1"/>
    <row r="3539" s="450" customFormat="1" ht="13.5" thickBot="1"/>
    <row r="3540" s="450" customFormat="1" ht="13.5" thickBot="1"/>
    <row r="3541" s="450" customFormat="1" ht="13.5" thickBot="1"/>
    <row r="3542" s="450" customFormat="1" ht="13.5" thickBot="1"/>
    <row r="3543" s="450" customFormat="1" ht="13.5" thickBot="1"/>
    <row r="3544" s="450" customFormat="1" ht="13.5" thickBot="1"/>
    <row r="3545" s="450" customFormat="1" ht="13.5" thickBot="1"/>
    <row r="3546" s="450" customFormat="1" ht="13.5" thickBot="1"/>
    <row r="3547" s="450" customFormat="1" ht="13.5" thickBot="1"/>
    <row r="3548" s="450" customFormat="1" ht="13.5" thickBot="1"/>
    <row r="3549" s="450" customFormat="1" ht="13.5" thickBot="1"/>
    <row r="3550" s="450" customFormat="1" ht="13.5" thickBot="1"/>
    <row r="3551" s="450" customFormat="1" ht="13.5" thickBot="1"/>
    <row r="3552" s="450" customFormat="1" ht="13.5" thickBot="1"/>
    <row r="3553" s="450" customFormat="1" ht="13.5" thickBot="1"/>
    <row r="3554" s="450" customFormat="1" ht="13.5" thickBot="1"/>
    <row r="3555" s="450" customFormat="1" ht="13.5" thickBot="1"/>
    <row r="3556" s="450" customFormat="1" ht="13.5" thickBot="1"/>
    <row r="3557" s="450" customFormat="1" ht="13.5" thickBot="1"/>
    <row r="3558" s="450" customFormat="1" ht="13.5" thickBot="1"/>
    <row r="3559" s="450" customFormat="1" ht="13.5" thickBot="1"/>
    <row r="3560" s="450" customFormat="1" ht="13.5" thickBot="1"/>
    <row r="3561" s="450" customFormat="1" ht="13.5" thickBot="1"/>
    <row r="3562" s="450" customFormat="1" ht="13.5" thickBot="1"/>
    <row r="3563" s="450" customFormat="1" ht="13.5" thickBot="1"/>
    <row r="3564" s="450" customFormat="1" ht="13.5" thickBot="1"/>
    <row r="3565" s="450" customFormat="1" ht="13.5" thickBot="1"/>
    <row r="3566" s="450" customFormat="1" ht="13.5" thickBot="1"/>
    <row r="3567" s="450" customFormat="1" ht="13.5" thickBot="1"/>
    <row r="3568" s="450" customFormat="1" ht="13.5" thickBot="1"/>
    <row r="3569" s="450" customFormat="1" ht="13.5" thickBot="1"/>
    <row r="3570" s="450" customFormat="1" ht="13.5" thickBot="1"/>
    <row r="3571" s="450" customFormat="1" ht="13.5" thickBot="1"/>
    <row r="3572" s="450" customFormat="1" ht="13.5" thickBot="1"/>
    <row r="3573" s="450" customFormat="1" ht="13.5" thickBot="1"/>
    <row r="3574" s="450" customFormat="1" ht="13.5" thickBot="1"/>
    <row r="3575" s="450" customFormat="1" ht="13.5" thickBot="1"/>
    <row r="3576" s="450" customFormat="1" ht="13.5" thickBot="1"/>
    <row r="3577" s="450" customFormat="1" ht="13.5" thickBot="1"/>
    <row r="3578" s="450" customFormat="1" ht="13.5" thickBot="1"/>
    <row r="3579" s="450" customFormat="1" ht="13.5" thickBot="1"/>
    <row r="3580" s="450" customFormat="1" ht="13.5" thickBot="1"/>
    <row r="3581" s="450" customFormat="1" ht="13.5" thickBot="1"/>
    <row r="3582" s="450" customFormat="1" ht="13.5" thickBot="1"/>
    <row r="3583" s="450" customFormat="1" ht="13.5" thickBot="1"/>
    <row r="3584" s="450" customFormat="1" ht="13.5" thickBot="1"/>
    <row r="3585" s="450" customFormat="1" ht="13.5" thickBot="1"/>
    <row r="3586" s="450" customFormat="1" ht="13.5" thickBot="1"/>
    <row r="3587" s="450" customFormat="1" ht="13.5" thickBot="1"/>
    <row r="3588" s="450" customFormat="1" ht="13.5" thickBot="1"/>
    <row r="3589" s="450" customFormat="1" ht="13.5" thickBot="1"/>
    <row r="3590" s="450" customFormat="1" ht="13.5" thickBot="1"/>
    <row r="3591" s="450" customFormat="1" ht="13.5" thickBot="1"/>
    <row r="3592" s="450" customFormat="1" ht="13.5" thickBot="1"/>
    <row r="3593" s="450" customFormat="1" ht="13.5" thickBot="1"/>
    <row r="3594" s="450" customFormat="1" ht="13.5" thickBot="1"/>
    <row r="3595" s="450" customFormat="1" ht="13.5" thickBot="1"/>
    <row r="3596" s="450" customFormat="1" ht="13.5" thickBot="1"/>
    <row r="3597" s="450" customFormat="1" ht="13.5" thickBot="1"/>
    <row r="3598" s="450" customFormat="1" ht="13.5" thickBot="1"/>
    <row r="3599" s="450" customFormat="1" ht="13.5" thickBot="1"/>
    <row r="3600" s="450" customFormat="1" ht="13.5" thickBot="1"/>
    <row r="3601" s="450" customFormat="1" ht="13.5" thickBot="1"/>
    <row r="3602" s="450" customFormat="1" ht="13.5" thickBot="1"/>
    <row r="3603" s="450" customFormat="1" ht="13.5" thickBot="1"/>
    <row r="3604" s="450" customFormat="1" ht="13.5" thickBot="1"/>
    <row r="3605" s="450" customFormat="1" ht="13.5" thickBot="1"/>
    <row r="3606" s="450" customFormat="1" ht="13.5" thickBot="1"/>
    <row r="3607" s="450" customFormat="1" ht="13.5" thickBot="1"/>
    <row r="3608" s="450" customFormat="1" ht="13.5" thickBot="1"/>
    <row r="3609" s="450" customFormat="1" ht="13.5" thickBot="1"/>
    <row r="3610" s="450" customFormat="1" ht="13.5" thickBot="1"/>
    <row r="3611" s="450" customFormat="1" ht="13.5" thickBot="1"/>
    <row r="3612" s="450" customFormat="1" ht="13.5" thickBot="1"/>
    <row r="3613" s="450" customFormat="1" ht="13.5" thickBot="1"/>
    <row r="3614" s="450" customFormat="1" ht="13.5" thickBot="1"/>
    <row r="3615" s="450" customFormat="1" ht="13.5" thickBot="1"/>
    <row r="3616" s="450" customFormat="1" ht="13.5" thickBot="1"/>
    <row r="3617" s="450" customFormat="1" ht="13.5" thickBot="1"/>
    <row r="3618" s="450" customFormat="1" ht="13.5" thickBot="1"/>
    <row r="3619" s="450" customFormat="1" ht="13.5" thickBot="1"/>
    <row r="3620" s="450" customFormat="1" ht="13.5" thickBot="1"/>
    <row r="3621" s="450" customFormat="1" ht="13.5" thickBot="1"/>
    <row r="3622" s="450" customFormat="1" ht="13.5" thickBot="1"/>
    <row r="3623" s="450" customFormat="1" ht="13.5" thickBot="1"/>
    <row r="3624" s="450" customFormat="1" ht="13.5" thickBot="1"/>
    <row r="3625" s="450" customFormat="1" ht="13.5" thickBot="1"/>
    <row r="3626" s="450" customFormat="1" ht="13.5" thickBot="1"/>
    <row r="3627" s="450" customFormat="1" ht="13.5" thickBot="1"/>
    <row r="3628" s="450" customFormat="1" ht="13.5" thickBot="1"/>
    <row r="3629" s="450" customFormat="1" ht="13.5" thickBot="1"/>
    <row r="3630" s="450" customFormat="1" ht="13.5" thickBot="1"/>
    <row r="3631" s="450" customFormat="1" ht="13.5" thickBot="1"/>
    <row r="3632" s="450" customFormat="1" ht="13.5" thickBot="1"/>
    <row r="3633" s="450" customFormat="1" ht="13.5" thickBot="1"/>
    <row r="3634" s="450" customFormat="1" ht="13.5" thickBot="1"/>
    <row r="3635" s="450" customFormat="1" ht="13.5" thickBot="1"/>
    <row r="3636" s="450" customFormat="1" ht="13.5" thickBot="1"/>
    <row r="3637" s="450" customFormat="1" ht="13.5" thickBot="1"/>
    <row r="3638" s="450" customFormat="1" ht="13.5" thickBot="1"/>
    <row r="3639" s="450" customFormat="1" ht="13.5" thickBot="1"/>
    <row r="3640" s="450" customFormat="1" ht="13.5" thickBot="1"/>
    <row r="3641" s="450" customFormat="1" ht="13.5" thickBot="1"/>
    <row r="3642" s="450" customFormat="1" ht="13.5" thickBot="1"/>
    <row r="3643" s="450" customFormat="1" ht="13.5" thickBot="1"/>
    <row r="3644" s="450" customFormat="1" ht="13.5" thickBot="1"/>
    <row r="3645" s="450" customFormat="1" ht="13.5" thickBot="1"/>
    <row r="3646" s="450" customFormat="1" ht="13.5" thickBot="1"/>
    <row r="3647" s="450" customFormat="1" ht="13.5" thickBot="1"/>
    <row r="3648" s="450" customFormat="1" ht="13.5" thickBot="1"/>
    <row r="3649" s="450" customFormat="1" ht="13.5" thickBot="1"/>
    <row r="3650" s="450" customFormat="1" ht="13.5" thickBot="1"/>
    <row r="3651" s="450" customFormat="1" ht="13.5" thickBot="1"/>
    <row r="3652" s="450" customFormat="1" ht="13.5" thickBot="1"/>
    <row r="3653" s="450" customFormat="1" ht="13.5" thickBot="1"/>
    <row r="3654" s="450" customFormat="1" ht="13.5" thickBot="1"/>
    <row r="3655" s="450" customFormat="1" ht="13.5" thickBot="1"/>
    <row r="3656" s="450" customFormat="1" ht="13.5" thickBot="1"/>
    <row r="3657" s="450" customFormat="1" ht="13.5" thickBot="1"/>
    <row r="3658" s="450" customFormat="1" ht="13.5" thickBot="1"/>
    <row r="3659" s="450" customFormat="1" ht="13.5" thickBot="1"/>
    <row r="3660" s="450" customFormat="1" ht="13.5" thickBot="1"/>
    <row r="3661" s="450" customFormat="1" ht="13.5" thickBot="1"/>
    <row r="3662" s="450" customFormat="1" ht="13.5" thickBot="1"/>
    <row r="3663" s="450" customFormat="1" ht="13.5" thickBot="1"/>
    <row r="3664" s="450" customFormat="1" ht="13.5" thickBot="1"/>
    <row r="3665" s="450" customFormat="1" ht="13.5" thickBot="1"/>
    <row r="3666" s="450" customFormat="1" ht="13.5" thickBot="1"/>
    <row r="3667" s="450" customFormat="1" ht="13.5" thickBot="1"/>
    <row r="3668" s="450" customFormat="1" ht="13.5" thickBot="1"/>
    <row r="3669" s="450" customFormat="1" ht="13.5" thickBot="1"/>
    <row r="3670" s="450" customFormat="1" ht="13.5" thickBot="1"/>
    <row r="3671" s="450" customFormat="1" ht="13.5" thickBot="1"/>
    <row r="3672" s="450" customFormat="1" ht="13.5" thickBot="1"/>
    <row r="3673" s="450" customFormat="1" ht="13.5" thickBot="1"/>
    <row r="3674" s="450" customFormat="1" ht="13.5" thickBot="1"/>
    <row r="3675" s="450" customFormat="1" ht="13.5" thickBot="1"/>
    <row r="3676" s="450" customFormat="1" ht="13.5" thickBot="1"/>
    <row r="3677" s="450" customFormat="1" ht="13.5" thickBot="1"/>
    <row r="3678" s="450" customFormat="1" ht="13.5" thickBot="1"/>
    <row r="3679" s="450" customFormat="1" ht="13.5" thickBot="1"/>
    <row r="3680" s="450" customFormat="1" ht="13.5" thickBot="1"/>
    <row r="3681" s="450" customFormat="1" ht="13.5" thickBot="1"/>
    <row r="3682" s="450" customFormat="1" ht="13.5" thickBot="1"/>
    <row r="3683" s="450" customFormat="1" ht="13.5" thickBot="1"/>
    <row r="3684" s="450" customFormat="1" ht="13.5" thickBot="1"/>
    <row r="3685" s="450" customFormat="1" ht="13.5" thickBot="1"/>
    <row r="3686" s="450" customFormat="1" ht="13.5" thickBot="1"/>
    <row r="3687" s="450" customFormat="1" ht="13.5" thickBot="1"/>
    <row r="3688" s="450" customFormat="1" ht="13.5" thickBot="1"/>
    <row r="3689" s="450" customFormat="1" ht="13.5" thickBot="1"/>
    <row r="3690" s="450" customFormat="1" ht="13.5" thickBot="1"/>
    <row r="3691" s="450" customFormat="1" ht="13.5" thickBot="1"/>
    <row r="3692" s="450" customFormat="1" ht="13.5" thickBot="1"/>
    <row r="3693" s="450" customFormat="1" ht="13.5" thickBot="1"/>
    <row r="3694" s="450" customFormat="1" ht="13.5" thickBot="1"/>
    <row r="3695" s="450" customFormat="1" ht="13.5" thickBot="1"/>
    <row r="3696" s="450" customFormat="1" ht="13.5" thickBot="1"/>
    <row r="3697" s="450" customFormat="1" ht="13.5" thickBot="1"/>
    <row r="3698" s="450" customFormat="1" ht="13.5" thickBot="1"/>
    <row r="3699" s="450" customFormat="1" ht="13.5" thickBot="1"/>
    <row r="3700" s="450" customFormat="1" ht="13.5" thickBot="1"/>
    <row r="3701" s="450" customFormat="1" ht="13.5" thickBot="1"/>
    <row r="3702" s="450" customFormat="1" ht="13.5" thickBot="1"/>
    <row r="3703" s="450" customFormat="1" ht="13.5" thickBot="1"/>
    <row r="3704" s="450" customFormat="1" ht="13.5" thickBot="1"/>
    <row r="3705" s="450" customFormat="1" ht="13.5" thickBot="1"/>
    <row r="3706" s="450" customFormat="1" ht="13.5" thickBot="1"/>
    <row r="3707" s="450" customFormat="1" ht="13.5" thickBot="1"/>
    <row r="3708" s="450" customFormat="1" ht="13.5" thickBot="1"/>
    <row r="3709" s="450" customFormat="1" ht="13.5" thickBot="1"/>
    <row r="3710" s="450" customFormat="1" ht="13.5" thickBot="1"/>
    <row r="3711" s="450" customFormat="1" ht="13.5" thickBot="1"/>
    <row r="3712" s="450" customFormat="1" ht="13.5" thickBot="1"/>
    <row r="3713" s="450" customFormat="1" ht="13.5" thickBot="1"/>
    <row r="3714" s="450" customFormat="1" ht="13.5" thickBot="1"/>
    <row r="3715" s="450" customFormat="1" ht="13.5" thickBot="1"/>
    <row r="3716" s="450" customFormat="1" ht="13.5" thickBot="1"/>
    <row r="3717" s="450" customFormat="1" ht="13.5" thickBot="1"/>
    <row r="3718" s="450" customFormat="1" ht="13.5" thickBot="1"/>
    <row r="3719" s="450" customFormat="1" ht="13.5" thickBot="1"/>
    <row r="3720" s="450" customFormat="1" ht="13.5" thickBot="1"/>
    <row r="3721" s="450" customFormat="1" ht="13.5" thickBot="1"/>
    <row r="3722" s="450" customFormat="1" ht="13.5" thickBot="1"/>
    <row r="3723" s="450" customFormat="1" ht="13.5" thickBot="1"/>
    <row r="3724" s="450" customFormat="1" ht="13.5" thickBot="1"/>
    <row r="3725" s="450" customFormat="1" ht="13.5" thickBot="1"/>
    <row r="3726" s="450" customFormat="1" ht="13.5" thickBot="1"/>
    <row r="3727" s="450" customFormat="1" ht="13.5" thickBot="1"/>
    <row r="3728" s="450" customFormat="1" ht="13.5" thickBot="1"/>
    <row r="3729" s="450" customFormat="1" ht="13.5" thickBot="1"/>
    <row r="3730" s="450" customFormat="1" ht="13.5" thickBot="1"/>
    <row r="3731" s="450" customFormat="1" ht="13.5" thickBot="1"/>
    <row r="3732" s="450" customFormat="1" ht="13.5" thickBot="1"/>
    <row r="3733" s="450" customFormat="1" ht="13.5" thickBot="1"/>
    <row r="3734" s="450" customFormat="1" ht="13.5" thickBot="1"/>
    <row r="3735" s="450" customFormat="1" ht="13.5" thickBot="1"/>
    <row r="3736" s="450" customFormat="1" ht="13.5" thickBot="1"/>
    <row r="3737" s="450" customFormat="1" ht="13.5" thickBot="1"/>
    <row r="3738" s="450" customFormat="1" ht="13.5" thickBot="1"/>
    <row r="3739" s="450" customFormat="1" ht="13.5" thickBot="1"/>
    <row r="3740" s="450" customFormat="1" ht="13.5" thickBot="1"/>
    <row r="3741" s="450" customFormat="1" ht="13.5" thickBot="1"/>
    <row r="3742" s="450" customFormat="1" ht="13.5" thickBot="1"/>
    <row r="3743" s="450" customFormat="1" ht="13.5" thickBot="1"/>
    <row r="3744" s="450" customFormat="1" ht="13.5" thickBot="1"/>
    <row r="3745" s="450" customFormat="1" ht="13.5" thickBot="1"/>
    <row r="3746" s="450" customFormat="1" ht="13.5" thickBot="1"/>
    <row r="3747" s="450" customFormat="1" ht="13.5" thickBot="1"/>
    <row r="3748" s="450" customFormat="1" ht="13.5" thickBot="1"/>
    <row r="3749" s="450" customFormat="1" ht="13.5" thickBot="1"/>
    <row r="3750" s="450" customFormat="1" ht="13.5" thickBot="1"/>
    <row r="3751" s="450" customFormat="1" ht="13.5" thickBot="1"/>
    <row r="3752" s="450" customFormat="1" ht="13.5" thickBot="1"/>
    <row r="3753" s="450" customFormat="1" ht="13.5" thickBot="1"/>
    <row r="3754" s="450" customFormat="1" ht="13.5" thickBot="1"/>
    <row r="3755" s="450" customFormat="1" ht="13.5" thickBot="1"/>
    <row r="3756" s="450" customFormat="1" ht="13.5" thickBot="1"/>
    <row r="3757" s="450" customFormat="1" ht="13.5" thickBot="1"/>
    <row r="3758" s="450" customFormat="1" ht="13.5" thickBot="1"/>
    <row r="3759" s="450" customFormat="1" ht="13.5" thickBot="1"/>
    <row r="3760" s="450" customFormat="1" ht="13.5" thickBot="1"/>
    <row r="3761" s="450" customFormat="1" ht="13.5" thickBot="1"/>
    <row r="3762" s="450" customFormat="1" ht="13.5" thickBot="1"/>
    <row r="3763" s="450" customFormat="1" ht="13.5" thickBot="1"/>
    <row r="3764" s="450" customFormat="1" ht="13.5" thickBot="1"/>
    <row r="3765" s="450" customFormat="1" ht="13.5" thickBot="1"/>
    <row r="3766" s="450" customFormat="1" ht="13.5" thickBot="1"/>
    <row r="3767" s="450" customFormat="1" ht="13.5" thickBot="1"/>
    <row r="3768" s="450" customFormat="1" ht="13.5" thickBot="1"/>
    <row r="3769" s="450" customFormat="1" ht="13.5" thickBot="1"/>
    <row r="3770" s="450" customFormat="1" ht="13.5" thickBot="1"/>
    <row r="3771" s="450" customFormat="1" ht="13.5" thickBot="1"/>
    <row r="3772" s="450" customFormat="1" ht="13.5" thickBot="1"/>
    <row r="3773" s="450" customFormat="1" ht="13.5" thickBot="1"/>
    <row r="3774" s="450" customFormat="1" ht="13.5" thickBot="1"/>
    <row r="3775" s="450" customFormat="1" ht="13.5" thickBot="1"/>
    <row r="3776" s="450" customFormat="1" ht="13.5" thickBot="1"/>
    <row r="3777" s="450" customFormat="1" ht="13.5" thickBot="1"/>
    <row r="3778" s="450" customFormat="1" ht="13.5" thickBot="1"/>
    <row r="3779" s="450" customFormat="1" ht="13.5" thickBot="1"/>
    <row r="3780" s="450" customFormat="1" ht="13.5" thickBot="1"/>
    <row r="3781" s="450" customFormat="1" ht="13.5" thickBot="1"/>
    <row r="3782" s="450" customFormat="1" ht="13.5" thickBot="1"/>
    <row r="3783" s="450" customFormat="1" ht="13.5" thickBot="1"/>
    <row r="3784" s="450" customFormat="1" ht="13.5" thickBot="1"/>
    <row r="3785" s="450" customFormat="1" ht="13.5" thickBot="1"/>
    <row r="3786" s="450" customFormat="1" ht="13.5" thickBot="1"/>
    <row r="3787" s="450" customFormat="1" ht="13.5" thickBot="1"/>
    <row r="3788" s="450" customFormat="1" ht="13.5" thickBot="1"/>
    <row r="3789" s="450" customFormat="1" ht="13.5" thickBot="1"/>
    <row r="3790" s="450" customFormat="1" ht="13.5" thickBot="1"/>
    <row r="3791" s="450" customFormat="1" ht="13.5" thickBot="1"/>
    <row r="3792" s="450" customFormat="1" ht="13.5" thickBot="1"/>
    <row r="3793" s="450" customFormat="1" ht="13.5" thickBot="1"/>
    <row r="3794" s="450" customFormat="1" ht="13.5" thickBot="1"/>
    <row r="3795" s="450" customFormat="1" ht="13.5" thickBot="1"/>
    <row r="3796" s="450" customFormat="1" ht="13.5" thickBot="1"/>
    <row r="3797" s="450" customFormat="1" ht="13.5" thickBot="1"/>
    <row r="3798" s="450" customFormat="1" ht="13.5" thickBot="1"/>
    <row r="3799" s="450" customFormat="1" ht="13.5" thickBot="1"/>
    <row r="3800" s="450" customFormat="1" ht="13.5" thickBot="1"/>
    <row r="3801" s="450" customFormat="1" ht="13.5" thickBot="1"/>
    <row r="3802" s="450" customFormat="1" ht="13.5" thickBot="1"/>
    <row r="3803" s="450" customFormat="1" ht="13.5" thickBot="1"/>
    <row r="3804" s="450" customFormat="1" ht="13.5" thickBot="1"/>
    <row r="3805" s="450" customFormat="1" ht="13.5" thickBot="1"/>
    <row r="3806" s="450" customFormat="1" ht="13.5" thickBot="1"/>
    <row r="3807" s="450" customFormat="1" ht="13.5" thickBot="1"/>
    <row r="3808" s="450" customFormat="1" ht="13.5" thickBot="1"/>
    <row r="3809" s="450" customFormat="1" ht="13.5" thickBot="1"/>
    <row r="3810" s="450" customFormat="1" ht="13.5" thickBot="1"/>
    <row r="3811" s="450" customFormat="1" ht="13.5" thickBot="1"/>
    <row r="3812" s="450" customFormat="1" ht="13.5" thickBot="1"/>
    <row r="3813" s="450" customFormat="1" ht="13.5" thickBot="1"/>
    <row r="3814" s="450" customFormat="1" ht="13.5" thickBot="1"/>
    <row r="3815" s="450" customFormat="1" ht="13.5" thickBot="1"/>
    <row r="3816" s="450" customFormat="1" ht="13.5" thickBot="1"/>
    <row r="3817" s="450" customFormat="1" ht="13.5" thickBot="1"/>
    <row r="3818" s="450" customFormat="1" ht="13.5" thickBot="1"/>
    <row r="3819" s="450" customFormat="1" ht="13.5" thickBot="1"/>
    <row r="3820" s="450" customFormat="1" ht="13.5" thickBot="1"/>
    <row r="3821" s="450" customFormat="1" ht="13.5" thickBot="1"/>
    <row r="3822" s="450" customFormat="1" ht="13.5" thickBot="1"/>
    <row r="3823" s="450" customFormat="1" ht="13.5" thickBot="1"/>
    <row r="3824" s="450" customFormat="1" ht="13.5" thickBot="1"/>
    <row r="3825" s="450" customFormat="1" ht="13.5" thickBot="1"/>
    <row r="3826" s="450" customFormat="1" ht="13.5" thickBot="1"/>
    <row r="3827" s="450" customFormat="1" ht="13.5" thickBot="1"/>
    <row r="3828" s="450" customFormat="1" ht="13.5" thickBot="1"/>
    <row r="3829" s="450" customFormat="1" ht="13.5" thickBot="1"/>
    <row r="3830" s="450" customFormat="1" ht="13.5" thickBot="1"/>
    <row r="3831" s="450" customFormat="1" ht="13.5" thickBot="1"/>
    <row r="3832" s="450" customFormat="1" ht="13.5" thickBot="1"/>
    <row r="3833" s="450" customFormat="1" ht="13.5" thickBot="1"/>
    <row r="3834" s="450" customFormat="1" ht="13.5" thickBot="1"/>
    <row r="3835" s="450" customFormat="1" ht="13.5" thickBot="1"/>
    <row r="3836" s="450" customFormat="1" ht="13.5" thickBot="1"/>
    <row r="3837" s="450" customFormat="1" ht="13.5" thickBot="1"/>
    <row r="3838" s="450" customFormat="1" ht="13.5" thickBot="1"/>
    <row r="3839" s="450" customFormat="1" ht="13.5" thickBot="1"/>
    <row r="3840" s="450" customFormat="1" ht="13.5" thickBot="1"/>
    <row r="3841" s="450" customFormat="1" ht="13.5" thickBot="1"/>
    <row r="3842" s="450" customFormat="1" ht="13.5" thickBot="1"/>
    <row r="3843" s="450" customFormat="1" ht="13.5" thickBot="1"/>
    <row r="3844" s="450" customFormat="1" ht="13.5" thickBot="1"/>
    <row r="3845" s="450" customFormat="1" ht="13.5" thickBot="1"/>
    <row r="3846" s="450" customFormat="1" ht="13.5" thickBot="1"/>
    <row r="3847" s="450" customFormat="1" ht="13.5" thickBot="1"/>
    <row r="3848" s="450" customFormat="1" ht="13.5" thickBot="1"/>
    <row r="3849" s="450" customFormat="1" ht="13.5" thickBot="1"/>
    <row r="3850" s="450" customFormat="1" ht="13.5" thickBot="1"/>
    <row r="3851" s="450" customFormat="1" ht="13.5" thickBot="1"/>
    <row r="3852" s="450" customFormat="1" ht="13.5" thickBot="1"/>
    <row r="3853" s="450" customFormat="1" ht="13.5" thickBot="1"/>
    <row r="3854" s="450" customFormat="1" ht="13.5" thickBot="1"/>
    <row r="3855" s="450" customFormat="1" ht="13.5" thickBot="1"/>
    <row r="3856" s="450" customFormat="1" ht="13.5" thickBot="1"/>
    <row r="3857" s="450" customFormat="1" ht="13.5" thickBot="1"/>
    <row r="3858" s="450" customFormat="1" ht="13.5" thickBot="1"/>
    <row r="3859" s="450" customFormat="1" ht="13.5" thickBot="1"/>
    <row r="3860" s="450" customFormat="1" ht="13.5" thickBot="1"/>
    <row r="3861" s="450" customFormat="1" ht="13.5" thickBot="1"/>
    <row r="3862" s="450" customFormat="1" ht="13.5" thickBot="1"/>
    <row r="3863" s="450" customFormat="1" ht="13.5" thickBot="1"/>
    <row r="3864" s="450" customFormat="1" ht="13.5" thickBot="1"/>
    <row r="3865" s="450" customFormat="1" ht="13.5" thickBot="1"/>
    <row r="3866" s="450" customFormat="1" ht="13.5" thickBot="1"/>
    <row r="3867" s="450" customFormat="1" ht="13.5" thickBot="1"/>
    <row r="3868" s="450" customFormat="1" ht="13.5" thickBot="1"/>
    <row r="3869" s="450" customFormat="1" ht="13.5" thickBot="1"/>
    <row r="3870" s="450" customFormat="1" ht="13.5" thickBot="1"/>
    <row r="3871" s="450" customFormat="1" ht="13.5" thickBot="1"/>
    <row r="3872" s="450" customFormat="1" ht="13.5" thickBot="1"/>
    <row r="3873" s="450" customFormat="1" ht="13.5" thickBot="1"/>
    <row r="3874" s="450" customFormat="1" ht="13.5" thickBot="1"/>
    <row r="3875" s="450" customFormat="1" ht="13.5" thickBot="1"/>
    <row r="3876" s="450" customFormat="1" ht="13.5" thickBot="1"/>
    <row r="3877" s="450" customFormat="1" ht="13.5" thickBot="1"/>
    <row r="3878" s="450" customFormat="1" ht="13.5" thickBot="1"/>
    <row r="3879" s="450" customFormat="1" ht="13.5" thickBot="1"/>
    <row r="3880" s="450" customFormat="1" ht="13.5" thickBot="1"/>
    <row r="3881" s="450" customFormat="1" ht="13.5" thickBot="1"/>
    <row r="3882" s="450" customFormat="1" ht="13.5" thickBot="1"/>
    <row r="3883" s="450" customFormat="1" ht="13.5" thickBot="1"/>
    <row r="3884" s="450" customFormat="1" ht="13.5" thickBot="1"/>
    <row r="3885" s="450" customFormat="1" ht="13.5" thickBot="1"/>
    <row r="3886" s="450" customFormat="1" ht="13.5" thickBot="1"/>
    <row r="3887" s="450" customFormat="1" ht="13.5" thickBot="1"/>
    <row r="3888" s="450" customFormat="1" ht="13.5" thickBot="1"/>
    <row r="3889" s="450" customFormat="1" ht="13.5" thickBot="1"/>
    <row r="3890" s="450" customFormat="1" ht="13.5" thickBot="1"/>
    <row r="3891" s="450" customFormat="1" ht="13.5" thickBot="1"/>
    <row r="3892" s="450" customFormat="1" ht="13.5" thickBot="1"/>
    <row r="3893" s="450" customFormat="1" ht="13.5" thickBot="1"/>
    <row r="3894" s="450" customFormat="1" ht="13.5" thickBot="1"/>
    <row r="3895" s="450" customFormat="1" ht="13.5" thickBot="1"/>
    <row r="3896" s="450" customFormat="1" ht="13.5" thickBot="1"/>
    <row r="3897" s="450" customFormat="1" ht="13.5" thickBot="1"/>
    <row r="3898" s="450" customFormat="1" ht="13.5" thickBot="1"/>
    <row r="3899" s="450" customFormat="1" ht="13.5" thickBot="1"/>
    <row r="3900" s="450" customFormat="1" ht="13.5" thickBot="1"/>
    <row r="3901" s="450" customFormat="1" ht="13.5" thickBot="1"/>
    <row r="3902" s="450" customFormat="1" ht="13.5" thickBot="1"/>
    <row r="3903" s="450" customFormat="1" ht="13.5" thickBot="1"/>
    <row r="3904" s="450" customFormat="1" ht="13.5" thickBot="1"/>
    <row r="3905" s="450" customFormat="1" ht="13.5" thickBot="1"/>
    <row r="3906" s="450" customFormat="1" ht="13.5" thickBot="1"/>
    <row r="3907" s="450" customFormat="1" ht="13.5" thickBot="1"/>
    <row r="3908" s="450" customFormat="1" ht="13.5" thickBot="1"/>
    <row r="3909" s="450" customFormat="1" ht="13.5" thickBot="1"/>
    <row r="3910" s="450" customFormat="1" ht="13.5" thickBot="1"/>
    <row r="3911" s="450" customFormat="1" ht="13.5" thickBot="1"/>
    <row r="3912" s="450" customFormat="1" ht="13.5" thickBot="1"/>
    <row r="3913" s="450" customFormat="1" ht="13.5" thickBot="1"/>
    <row r="3914" s="450" customFormat="1" ht="13.5" thickBot="1"/>
    <row r="3915" s="450" customFormat="1" ht="13.5" thickBot="1"/>
    <row r="3916" s="450" customFormat="1" ht="13.5" thickBot="1"/>
    <row r="3917" s="450" customFormat="1" ht="13.5" thickBot="1"/>
    <row r="3918" s="450" customFormat="1" ht="13.5" thickBot="1"/>
    <row r="3919" s="450" customFormat="1" ht="13.5" thickBot="1"/>
    <row r="3920" s="450" customFormat="1" ht="13.5" thickBot="1"/>
    <row r="3921" s="450" customFormat="1" ht="13.5" thickBot="1"/>
    <row r="3922" s="450" customFormat="1" ht="13.5" thickBot="1"/>
    <row r="3923" s="450" customFormat="1" ht="13.5" thickBot="1"/>
    <row r="3924" s="450" customFormat="1" ht="13.5" thickBot="1"/>
    <row r="3925" s="450" customFormat="1" ht="13.5" thickBot="1"/>
    <row r="3926" s="450" customFormat="1" ht="13.5" thickBot="1"/>
    <row r="3927" s="450" customFormat="1" ht="13.5" thickBot="1"/>
    <row r="3928" s="450" customFormat="1" ht="13.5" thickBot="1"/>
    <row r="3929" s="450" customFormat="1" ht="13.5" thickBot="1"/>
    <row r="3930" s="450" customFormat="1" ht="13.5" thickBot="1"/>
    <row r="3931" s="450" customFormat="1" ht="13.5" thickBot="1"/>
    <row r="3932" s="450" customFormat="1" ht="13.5" thickBot="1"/>
    <row r="3933" s="450" customFormat="1" ht="13.5" thickBot="1"/>
    <row r="3934" s="450" customFormat="1" ht="13.5" thickBot="1"/>
    <row r="3935" s="450" customFormat="1" ht="13.5" thickBot="1"/>
    <row r="3936" s="450" customFormat="1" ht="13.5" thickBot="1"/>
    <row r="3937" s="450" customFormat="1" ht="13.5" thickBot="1"/>
    <row r="3938" s="450" customFormat="1" ht="13.5" thickBot="1"/>
    <row r="3939" s="450" customFormat="1" ht="13.5" thickBot="1"/>
    <row r="3940" s="450" customFormat="1" ht="13.5" thickBot="1"/>
    <row r="3941" s="450" customFormat="1" ht="13.5" thickBot="1"/>
    <row r="3942" s="450" customFormat="1" ht="13.5" thickBot="1"/>
    <row r="3943" s="450" customFormat="1" ht="13.5" thickBot="1"/>
    <row r="3944" s="450" customFormat="1" ht="13.5" thickBot="1"/>
    <row r="3945" s="450" customFormat="1" ht="13.5" thickBot="1"/>
    <row r="3946" s="450" customFormat="1" ht="13.5" thickBot="1"/>
    <row r="3947" s="450" customFormat="1" ht="13.5" thickBot="1"/>
    <row r="3948" s="450" customFormat="1" ht="13.5" thickBot="1"/>
    <row r="3949" s="450" customFormat="1" ht="13.5" thickBot="1"/>
    <row r="3950" s="450" customFormat="1" ht="13.5" thickBot="1"/>
    <row r="3951" s="450" customFormat="1" ht="13.5" thickBot="1"/>
    <row r="3952" s="450" customFormat="1" ht="13.5" thickBot="1"/>
    <row r="3953" s="450" customFormat="1" ht="13.5" thickBot="1"/>
    <row r="3954" s="450" customFormat="1" ht="13.5" thickBot="1"/>
    <row r="3955" s="450" customFormat="1" ht="13.5" thickBot="1"/>
    <row r="3956" s="450" customFormat="1" ht="13.5" thickBot="1"/>
    <row r="3957" s="450" customFormat="1" ht="13.5" thickBot="1"/>
    <row r="3958" s="450" customFormat="1" ht="13.5" thickBot="1"/>
    <row r="3959" s="450" customFormat="1" ht="13.5" thickBot="1"/>
    <row r="3960" s="450" customFormat="1" ht="13.5" thickBot="1"/>
    <row r="3961" s="450" customFormat="1" ht="13.5" thickBot="1"/>
    <row r="3962" s="450" customFormat="1" ht="13.5" thickBot="1"/>
    <row r="3963" s="450" customFormat="1" ht="13.5" thickBot="1"/>
    <row r="3964" s="450" customFormat="1" ht="13.5" thickBot="1"/>
    <row r="3965" s="450" customFormat="1" ht="13.5" thickBot="1"/>
    <row r="3966" s="450" customFormat="1" ht="13.5" thickBot="1"/>
    <row r="3967" s="450" customFormat="1" ht="13.5" thickBot="1"/>
    <row r="3968" s="450" customFormat="1" ht="13.5" thickBot="1"/>
    <row r="3969" s="450" customFormat="1" ht="13.5" thickBot="1"/>
    <row r="3970" s="450" customFormat="1" ht="13.5" thickBot="1"/>
    <row r="3971" s="450" customFormat="1" ht="13.5" thickBot="1"/>
    <row r="3972" s="450" customFormat="1" ht="13.5" thickBot="1"/>
    <row r="3973" s="450" customFormat="1" ht="13.5" thickBot="1"/>
    <row r="3974" s="450" customFormat="1" ht="13.5" thickBot="1"/>
    <row r="3975" s="450" customFormat="1" ht="13.5" thickBot="1"/>
    <row r="3976" s="450" customFormat="1" ht="13.5" thickBot="1"/>
    <row r="3977" s="450" customFormat="1" ht="13.5" thickBot="1"/>
    <row r="3978" s="450" customFormat="1" ht="13.5" thickBot="1"/>
    <row r="3979" s="450" customFormat="1" ht="13.5" thickBot="1"/>
    <row r="3980" s="450" customFormat="1" ht="13.5" thickBot="1"/>
    <row r="3981" s="450" customFormat="1" ht="13.5" thickBot="1"/>
    <row r="3982" s="450" customFormat="1" ht="13.5" thickBot="1"/>
    <row r="3983" s="450" customFormat="1" ht="13.5" thickBot="1"/>
    <row r="3984" s="450" customFormat="1" ht="13.5" thickBot="1"/>
    <row r="3985" s="450" customFormat="1" ht="13.5" thickBot="1"/>
    <row r="3986" s="450" customFormat="1" ht="13.5" thickBot="1"/>
    <row r="3987" s="450" customFormat="1" ht="13.5" thickBot="1"/>
    <row r="3988" s="450" customFormat="1" ht="13.5" thickBot="1"/>
    <row r="3989" s="450" customFormat="1" ht="13.5" thickBot="1"/>
    <row r="3990" s="450" customFormat="1" ht="13.5" thickBot="1"/>
    <row r="3991" s="450" customFormat="1" ht="13.5" thickBot="1"/>
    <row r="3992" s="450" customFormat="1" ht="13.5" thickBot="1"/>
    <row r="3993" s="450" customFormat="1" ht="13.5" thickBot="1"/>
    <row r="3994" s="450" customFormat="1" ht="13.5" thickBot="1"/>
    <row r="3995" s="450" customFormat="1" ht="13.5" thickBot="1"/>
    <row r="3996" s="450" customFormat="1" ht="13.5" thickBot="1"/>
    <row r="3997" s="450" customFormat="1" ht="13.5" thickBot="1"/>
    <row r="3998" s="450" customFormat="1" ht="13.5" thickBot="1"/>
    <row r="3999" s="450" customFormat="1" ht="13.5" thickBot="1"/>
    <row r="4000" s="450" customFormat="1" ht="13.5" thickBot="1"/>
    <row r="4001" s="450" customFormat="1" ht="13.5" thickBot="1"/>
    <row r="4002" s="450" customFormat="1" ht="13.5" thickBot="1"/>
    <row r="4003" s="450" customFormat="1" ht="13.5" thickBot="1"/>
    <row r="4004" s="450" customFormat="1" ht="13.5" thickBot="1"/>
    <row r="4005" s="450" customFormat="1" ht="13.5" thickBot="1"/>
    <row r="4006" s="450" customFormat="1" ht="13.5" thickBot="1"/>
    <row r="4007" s="450" customFormat="1" ht="13.5" thickBot="1"/>
    <row r="4008" s="450" customFormat="1" ht="13.5" thickBot="1"/>
    <row r="4009" s="450" customFormat="1" ht="13.5" thickBot="1"/>
    <row r="4010" s="450" customFormat="1" ht="13.5" thickBot="1"/>
    <row r="4011" s="450" customFormat="1" ht="13.5" thickBot="1"/>
    <row r="4012" s="450" customFormat="1" ht="13.5" thickBot="1"/>
    <row r="4013" s="450" customFormat="1" ht="13.5" thickBot="1"/>
    <row r="4014" s="450" customFormat="1" ht="13.5" thickBot="1"/>
    <row r="4015" s="450" customFormat="1" ht="13.5" thickBot="1"/>
    <row r="4016" s="450" customFormat="1" ht="13.5" thickBot="1"/>
    <row r="4017" s="450" customFormat="1" ht="13.5" thickBot="1"/>
    <row r="4018" s="450" customFormat="1" ht="13.5" thickBot="1"/>
    <row r="4019" s="450" customFormat="1" ht="13.5" thickBot="1"/>
    <row r="4020" s="450" customFormat="1" ht="13.5" thickBot="1"/>
    <row r="4021" s="450" customFormat="1" ht="13.5" thickBot="1"/>
    <row r="4022" s="450" customFormat="1" ht="13.5" thickBot="1"/>
    <row r="4023" s="450" customFormat="1" ht="13.5" thickBot="1"/>
    <row r="4024" s="450" customFormat="1" ht="13.5" thickBot="1"/>
    <row r="4025" s="450" customFormat="1" ht="13.5" thickBot="1"/>
    <row r="4026" s="450" customFormat="1" ht="13.5" thickBot="1"/>
    <row r="4027" s="450" customFormat="1" ht="13.5" thickBot="1"/>
    <row r="4028" s="450" customFormat="1" ht="13.5" thickBot="1"/>
    <row r="4029" s="450" customFormat="1" ht="13.5" thickBot="1"/>
    <row r="4030" s="450" customFormat="1" ht="13.5" thickBot="1"/>
    <row r="4031" s="450" customFormat="1" ht="13.5" thickBot="1"/>
    <row r="4032" s="450" customFormat="1" ht="13.5" thickBot="1"/>
    <row r="4033" s="450" customFormat="1" ht="13.5" thickBot="1"/>
    <row r="4034" s="450" customFormat="1" ht="13.5" thickBot="1"/>
    <row r="4035" s="450" customFormat="1" ht="13.5" thickBot="1"/>
    <row r="4036" s="450" customFormat="1" ht="13.5" thickBot="1"/>
    <row r="4037" s="450" customFormat="1" ht="13.5" thickBot="1"/>
    <row r="4038" s="450" customFormat="1" ht="13.5" thickBot="1"/>
    <row r="4039" s="450" customFormat="1" ht="13.5" thickBot="1"/>
    <row r="4040" s="450" customFormat="1" ht="13.5" thickBot="1"/>
    <row r="4041" s="450" customFormat="1" ht="13.5" thickBot="1"/>
    <row r="4042" s="450" customFormat="1" ht="13.5" thickBot="1"/>
    <row r="4043" s="450" customFormat="1" ht="13.5" thickBot="1"/>
    <row r="4044" s="450" customFormat="1" ht="13.5" thickBot="1"/>
    <row r="4045" s="450" customFormat="1" ht="13.5" thickBot="1"/>
    <row r="4046" s="450" customFormat="1" ht="13.5" thickBot="1"/>
    <row r="4047" s="450" customFormat="1" ht="13.5" thickBot="1"/>
    <row r="4048" s="450" customFormat="1" ht="13.5" thickBot="1"/>
    <row r="4049" s="450" customFormat="1" ht="13.5" thickBot="1"/>
    <row r="4050" s="450" customFormat="1" ht="13.5" thickBot="1"/>
    <row r="4051" s="450" customFormat="1" ht="13.5" thickBot="1"/>
    <row r="4052" s="450" customFormat="1" ht="13.5" thickBot="1"/>
    <row r="4053" s="450" customFormat="1" ht="13.5" thickBot="1"/>
    <row r="4054" s="450" customFormat="1" ht="13.5" thickBot="1"/>
    <row r="4055" s="450" customFormat="1" ht="13.5" thickBot="1"/>
    <row r="4056" s="450" customFormat="1" ht="13.5" thickBot="1"/>
    <row r="4057" s="450" customFormat="1" ht="13.5" thickBot="1"/>
    <row r="4058" s="450" customFormat="1" ht="13.5" thickBot="1"/>
    <row r="4059" s="450" customFormat="1" ht="13.5" thickBot="1"/>
    <row r="4060" s="450" customFormat="1" ht="13.5" thickBot="1"/>
    <row r="4061" s="450" customFormat="1" ht="13.5" thickBot="1"/>
    <row r="4062" s="450" customFormat="1" ht="13.5" thickBot="1"/>
    <row r="4063" s="450" customFormat="1" ht="13.5" thickBot="1"/>
    <row r="4064" s="450" customFormat="1" ht="13.5" thickBot="1"/>
    <row r="4065" s="450" customFormat="1" ht="13.5" thickBot="1"/>
    <row r="4066" s="450" customFormat="1" ht="13.5" thickBot="1"/>
    <row r="4067" s="450" customFormat="1" ht="13.5" thickBot="1"/>
    <row r="4068" s="450" customFormat="1" ht="13.5" thickBot="1"/>
    <row r="4069" s="450" customFormat="1" ht="13.5" thickBot="1"/>
    <row r="4070" s="450" customFormat="1" ht="13.5" thickBot="1"/>
    <row r="4071" s="450" customFormat="1" ht="13.5" thickBot="1"/>
    <row r="4072" s="450" customFormat="1" ht="13.5" thickBot="1"/>
    <row r="4073" s="450" customFormat="1" ht="13.5" thickBot="1"/>
    <row r="4074" s="450" customFormat="1" ht="13.5" thickBot="1"/>
    <row r="4075" s="450" customFormat="1" ht="13.5" thickBot="1"/>
    <row r="4076" s="450" customFormat="1" ht="13.5" thickBot="1"/>
    <row r="4077" s="450" customFormat="1" ht="13.5" thickBot="1"/>
    <row r="4078" s="450" customFormat="1" ht="13.5" thickBot="1"/>
    <row r="4079" s="450" customFormat="1" ht="13.5" thickBot="1"/>
    <row r="4080" s="450" customFormat="1" ht="13.5" thickBot="1"/>
    <row r="4081" s="450" customFormat="1" ht="13.5" thickBot="1"/>
    <row r="4082" s="450" customFormat="1" ht="13.5" thickBot="1"/>
    <row r="4083" s="450" customFormat="1" ht="13.5" thickBot="1"/>
    <row r="4084" s="450" customFormat="1" ht="13.5" thickBot="1"/>
    <row r="4085" s="450" customFormat="1" ht="13.5" thickBot="1"/>
    <row r="4086" s="450" customFormat="1" ht="13.5" thickBot="1"/>
    <row r="4087" s="450" customFormat="1" ht="13.5" thickBot="1"/>
    <row r="4088" s="450" customFormat="1" ht="13.5" thickBot="1"/>
    <row r="4089" s="450" customFormat="1" ht="13.5" thickBot="1"/>
    <row r="4090" s="450" customFormat="1" ht="13.5" thickBot="1"/>
    <row r="4091" s="450" customFormat="1" ht="13.5" thickBot="1"/>
    <row r="4092" s="450" customFormat="1" ht="13.5" thickBot="1"/>
    <row r="4093" s="450" customFormat="1" ht="13.5" thickBot="1"/>
    <row r="4094" s="450" customFormat="1" ht="13.5" thickBot="1"/>
    <row r="4095" s="450" customFormat="1" ht="13.5" thickBot="1"/>
    <row r="4096" s="450" customFormat="1" ht="13.5" thickBot="1"/>
    <row r="4097" s="450" customFormat="1" ht="13.5" thickBot="1"/>
    <row r="4098" s="450" customFormat="1" ht="13.5" thickBot="1"/>
    <row r="4099" s="450" customFormat="1" ht="13.5" thickBot="1"/>
    <row r="4100" s="450" customFormat="1" ht="13.5" thickBot="1"/>
    <row r="4101" s="450" customFormat="1" ht="13.5" thickBot="1"/>
    <row r="4102" s="450" customFormat="1" ht="13.5" thickBot="1"/>
    <row r="4103" s="450" customFormat="1" ht="13.5" thickBot="1"/>
    <row r="4104" s="450" customFormat="1" ht="13.5" thickBot="1"/>
    <row r="4105" s="450" customFormat="1" ht="13.5" thickBot="1"/>
    <row r="4106" s="450" customFormat="1" ht="13.5" thickBot="1"/>
    <row r="4107" s="450" customFormat="1" ht="13.5" thickBot="1"/>
    <row r="4108" s="450" customFormat="1" ht="13.5" thickBot="1"/>
    <row r="4109" s="450" customFormat="1" ht="13.5" thickBot="1"/>
    <row r="4110" s="450" customFormat="1" ht="13.5" thickBot="1"/>
    <row r="4111" s="450" customFormat="1" ht="13.5" thickBot="1"/>
    <row r="4112" s="450" customFormat="1" ht="13.5" thickBot="1"/>
    <row r="4113" s="450" customFormat="1" ht="13.5" thickBot="1"/>
    <row r="4114" s="450" customFormat="1" ht="13.5" thickBot="1"/>
    <row r="4115" s="450" customFormat="1" ht="13.5" thickBot="1"/>
    <row r="4116" s="450" customFormat="1" ht="13.5" thickBot="1"/>
    <row r="4117" s="450" customFormat="1" ht="13.5" thickBot="1"/>
    <row r="4118" s="450" customFormat="1" ht="13.5" thickBot="1"/>
    <row r="4119" s="450" customFormat="1" ht="13.5" thickBot="1"/>
    <row r="4120" s="450" customFormat="1" ht="13.5" thickBot="1"/>
    <row r="4121" s="450" customFormat="1" ht="13.5" thickBot="1"/>
    <row r="4122" s="450" customFormat="1" ht="13.5" thickBot="1"/>
    <row r="4123" s="450" customFormat="1" ht="13.5" thickBot="1"/>
    <row r="4124" s="450" customFormat="1" ht="13.5" thickBot="1"/>
    <row r="4125" s="450" customFormat="1" ht="13.5" thickBot="1"/>
    <row r="4126" s="450" customFormat="1" ht="13.5" thickBot="1"/>
    <row r="4127" s="450" customFormat="1" ht="13.5" thickBot="1"/>
    <row r="4128" s="450" customFormat="1" ht="13.5" thickBot="1"/>
    <row r="4129" s="450" customFormat="1" ht="13.5" thickBot="1"/>
    <row r="4130" s="450" customFormat="1" ht="13.5" thickBot="1"/>
    <row r="4131" s="450" customFormat="1" ht="13.5" thickBot="1"/>
    <row r="4132" s="450" customFormat="1" ht="13.5" thickBot="1"/>
    <row r="4133" s="450" customFormat="1" ht="13.5" thickBot="1"/>
    <row r="4134" s="450" customFormat="1" ht="13.5" thickBot="1"/>
    <row r="4135" s="450" customFormat="1" ht="13.5" thickBot="1"/>
    <row r="4136" s="450" customFormat="1" ht="13.5" thickBot="1"/>
    <row r="4137" s="450" customFormat="1" ht="13.5" thickBot="1"/>
    <row r="4138" s="450" customFormat="1" ht="13.5" thickBot="1"/>
    <row r="4139" s="450" customFormat="1" ht="13.5" thickBot="1"/>
    <row r="4140" s="450" customFormat="1" ht="13.5" thickBot="1"/>
    <row r="4141" s="450" customFormat="1" ht="13.5" thickBot="1"/>
    <row r="4142" s="450" customFormat="1" ht="13.5" thickBot="1"/>
    <row r="4143" s="450" customFormat="1" ht="13.5" thickBot="1"/>
    <row r="4144" s="450" customFormat="1" ht="13.5" thickBot="1"/>
    <row r="4145" s="450" customFormat="1" ht="13.5" thickBot="1"/>
    <row r="4146" s="450" customFormat="1" ht="13.5" thickBot="1"/>
    <row r="4147" s="450" customFormat="1" ht="13.5" thickBot="1"/>
    <row r="4148" s="450" customFormat="1" ht="13.5" thickBot="1"/>
    <row r="4149" s="450" customFormat="1" ht="13.5" thickBot="1"/>
    <row r="4150" s="450" customFormat="1" ht="13.5" thickBot="1"/>
    <row r="4151" s="450" customFormat="1" ht="13.5" thickBot="1"/>
    <row r="4152" s="450" customFormat="1" ht="13.5" thickBot="1"/>
    <row r="4153" s="450" customFormat="1" ht="13.5" thickBot="1"/>
    <row r="4154" s="450" customFormat="1" ht="13.5" thickBot="1"/>
    <row r="4155" s="450" customFormat="1" ht="13.5" thickBot="1"/>
    <row r="4156" s="450" customFormat="1" ht="13.5" thickBot="1"/>
    <row r="4157" s="450" customFormat="1" ht="13.5" thickBot="1"/>
    <row r="4158" s="450" customFormat="1" ht="13.5" thickBot="1"/>
    <row r="4159" s="450" customFormat="1" ht="13.5" thickBot="1"/>
    <row r="4160" s="450" customFormat="1" ht="13.5" thickBot="1"/>
    <row r="4161" s="450" customFormat="1" ht="13.5" thickBot="1"/>
    <row r="4162" s="450" customFormat="1" ht="13.5" thickBot="1"/>
    <row r="4163" s="450" customFormat="1" ht="13.5" thickBot="1"/>
    <row r="4164" s="450" customFormat="1" ht="13.5" thickBot="1"/>
    <row r="4165" s="450" customFormat="1" ht="13.5" thickBot="1"/>
    <row r="4166" s="450" customFormat="1" ht="13.5" thickBot="1"/>
    <row r="4167" s="450" customFormat="1" ht="13.5" thickBot="1"/>
    <row r="4168" s="450" customFormat="1" ht="13.5" thickBot="1"/>
    <row r="4169" s="450" customFormat="1" ht="13.5" thickBot="1"/>
    <row r="4170" s="450" customFormat="1" ht="13.5" thickBot="1"/>
    <row r="4171" s="450" customFormat="1" ht="13.5" thickBot="1"/>
    <row r="4172" s="450" customFormat="1" ht="13.5" thickBot="1"/>
    <row r="4173" s="450" customFormat="1" ht="13.5" thickBot="1"/>
    <row r="4174" s="450" customFormat="1" ht="13.5" thickBot="1"/>
    <row r="4175" s="450" customFormat="1" ht="13.5" thickBot="1"/>
    <row r="4176" s="450" customFormat="1" ht="13.5" thickBot="1"/>
    <row r="4177" s="450" customFormat="1" ht="13.5" thickBot="1"/>
    <row r="4178" s="450" customFormat="1" ht="13.5" thickBot="1"/>
    <row r="4179" s="450" customFormat="1" ht="13.5" thickBot="1"/>
    <row r="4180" s="450" customFormat="1" ht="13.5" thickBot="1"/>
    <row r="4181" s="450" customFormat="1" ht="13.5" thickBot="1"/>
    <row r="4182" s="450" customFormat="1" ht="13.5" thickBot="1"/>
    <row r="4183" s="450" customFormat="1" ht="13.5" thickBot="1"/>
    <row r="4184" s="450" customFormat="1" ht="13.5" thickBot="1"/>
    <row r="4185" s="450" customFormat="1" ht="13.5" thickBot="1"/>
    <row r="4186" s="450" customFormat="1" ht="13.5" thickBot="1"/>
    <row r="4187" s="450" customFormat="1" ht="13.5" thickBot="1"/>
    <row r="4188" s="450" customFormat="1" ht="13.5" thickBot="1"/>
    <row r="4189" s="450" customFormat="1" ht="13.5" thickBot="1"/>
    <row r="4190" s="450" customFormat="1" ht="13.5" thickBot="1"/>
    <row r="4191" s="450" customFormat="1" ht="13.5" thickBot="1"/>
    <row r="4192" s="450" customFormat="1" ht="13.5" thickBot="1"/>
    <row r="4193" s="450" customFormat="1" ht="13.5" thickBot="1"/>
    <row r="4194" s="450" customFormat="1" ht="13.5" thickBot="1"/>
    <row r="4195" s="450" customFormat="1" ht="13.5" thickBot="1"/>
    <row r="4196" s="450" customFormat="1" ht="13.5" thickBot="1"/>
    <row r="4197" s="450" customFormat="1" ht="13.5" thickBot="1"/>
    <row r="4198" s="450" customFormat="1" ht="13.5" thickBot="1"/>
    <row r="4199" s="450" customFormat="1" ht="13.5" thickBot="1"/>
    <row r="4200" s="450" customFormat="1" ht="13.5" thickBot="1"/>
    <row r="4201" s="450" customFormat="1" ht="13.5" thickBot="1"/>
    <row r="4202" s="450" customFormat="1" ht="13.5" thickBot="1"/>
    <row r="4203" s="450" customFormat="1" ht="13.5" thickBot="1"/>
    <row r="4204" s="450" customFormat="1" ht="13.5" thickBot="1"/>
    <row r="4205" s="450" customFormat="1" ht="13.5" thickBot="1"/>
    <row r="4206" s="450" customFormat="1" ht="13.5" thickBot="1"/>
    <row r="4207" s="450" customFormat="1" ht="13.5" thickBot="1"/>
    <row r="4208" s="450" customFormat="1" ht="13.5" thickBot="1"/>
    <row r="4209" s="450" customFormat="1" ht="13.5" thickBot="1"/>
    <row r="4210" s="450" customFormat="1" ht="13.5" thickBot="1"/>
    <row r="4211" s="450" customFormat="1" ht="13.5" thickBot="1"/>
    <row r="4212" s="450" customFormat="1" ht="13.5" thickBot="1"/>
    <row r="4213" s="450" customFormat="1" ht="13.5" thickBot="1"/>
    <row r="4214" s="450" customFormat="1" ht="13.5" thickBot="1"/>
    <row r="4215" s="450" customFormat="1" ht="13.5" thickBot="1"/>
    <row r="4216" s="450" customFormat="1" ht="13.5" thickBot="1"/>
    <row r="4217" s="450" customFormat="1" ht="13.5" thickBot="1"/>
    <row r="4218" s="450" customFormat="1" ht="13.5" thickBot="1"/>
    <row r="4219" s="450" customFormat="1" ht="13.5" thickBot="1"/>
    <row r="4220" s="450" customFormat="1" ht="13.5" thickBot="1"/>
    <row r="4221" s="450" customFormat="1" ht="13.5" thickBot="1"/>
    <row r="4222" s="450" customFormat="1" ht="13.5" thickBot="1"/>
    <row r="4223" s="450" customFormat="1" ht="13.5" thickBot="1"/>
    <row r="4224" s="450" customFormat="1" ht="13.5" thickBot="1"/>
    <row r="4225" s="450" customFormat="1" ht="13.5" thickBot="1"/>
    <row r="4226" s="450" customFormat="1" ht="13.5" thickBot="1"/>
    <row r="4227" s="450" customFormat="1" ht="13.5" thickBot="1"/>
    <row r="4228" s="450" customFormat="1" ht="13.5" thickBot="1"/>
    <row r="4229" s="450" customFormat="1" ht="13.5" thickBot="1"/>
    <row r="4230" s="450" customFormat="1" ht="13.5" thickBot="1"/>
    <row r="4231" s="450" customFormat="1" ht="13.5" thickBot="1"/>
    <row r="4232" s="450" customFormat="1" ht="13.5" thickBot="1"/>
    <row r="4233" s="450" customFormat="1" ht="13.5" thickBot="1"/>
    <row r="4234" s="450" customFormat="1" ht="13.5" thickBot="1"/>
    <row r="4235" s="450" customFormat="1" ht="13.5" thickBot="1"/>
    <row r="4236" s="450" customFormat="1" ht="13.5" thickBot="1"/>
    <row r="4237" s="450" customFormat="1" ht="13.5" thickBot="1"/>
    <row r="4238" s="450" customFormat="1" ht="13.5" thickBot="1"/>
    <row r="4239" s="450" customFormat="1" ht="13.5" thickBot="1"/>
    <row r="4240" s="450" customFormat="1" ht="13.5" thickBot="1"/>
    <row r="4241" s="450" customFormat="1" ht="13.5" thickBot="1"/>
    <row r="4242" s="450" customFormat="1" ht="13.5" thickBot="1"/>
    <row r="4243" s="450" customFormat="1" ht="13.5" thickBot="1"/>
    <row r="4244" s="450" customFormat="1" ht="13.5" thickBot="1"/>
    <row r="4245" s="450" customFormat="1" ht="13.5" thickBot="1"/>
    <row r="4246" s="450" customFormat="1" ht="13.5" thickBot="1"/>
    <row r="4247" s="450" customFormat="1" ht="13.5" thickBot="1"/>
    <row r="4248" s="450" customFormat="1" ht="13.5" thickBot="1"/>
    <row r="4249" s="450" customFormat="1" ht="13.5" thickBot="1"/>
    <row r="4250" s="450" customFormat="1" ht="13.5" thickBot="1"/>
    <row r="4251" s="450" customFormat="1" ht="13.5" thickBot="1"/>
    <row r="4252" s="450" customFormat="1" ht="13.5" thickBot="1"/>
    <row r="4253" s="450" customFormat="1" ht="13.5" thickBot="1"/>
    <row r="4254" s="450" customFormat="1" ht="13.5" thickBot="1"/>
    <row r="4255" s="450" customFormat="1" ht="13.5" thickBot="1"/>
    <row r="4256" s="450" customFormat="1" ht="13.5" thickBot="1"/>
    <row r="4257" s="450" customFormat="1" ht="13.5" thickBot="1"/>
    <row r="4258" s="450" customFormat="1" ht="13.5" thickBot="1"/>
    <row r="4259" s="450" customFormat="1" ht="13.5" thickBot="1"/>
    <row r="4260" s="450" customFormat="1" ht="13.5" thickBot="1"/>
    <row r="4261" s="450" customFormat="1" ht="13.5" thickBot="1"/>
    <row r="4262" s="450" customFormat="1" ht="13.5" thickBot="1"/>
    <row r="4263" s="450" customFormat="1" ht="13.5" thickBot="1"/>
    <row r="4264" s="450" customFormat="1" ht="13.5" thickBot="1"/>
    <row r="4265" s="450" customFormat="1" ht="13.5" thickBot="1"/>
    <row r="4266" s="450" customFormat="1" ht="13.5" thickBot="1"/>
    <row r="4267" s="450" customFormat="1" ht="13.5" thickBot="1"/>
    <row r="4268" s="450" customFormat="1" ht="13.5" thickBot="1"/>
    <row r="4269" s="450" customFormat="1" ht="13.5" thickBot="1"/>
    <row r="4270" s="450" customFormat="1" ht="13.5" thickBot="1"/>
    <row r="4271" s="450" customFormat="1" ht="13.5" thickBot="1"/>
    <row r="4272" s="450" customFormat="1" ht="13.5" thickBot="1"/>
    <row r="4273" s="450" customFormat="1" ht="13.5" thickBot="1"/>
    <row r="4274" s="450" customFormat="1" ht="13.5" thickBot="1"/>
    <row r="4275" s="450" customFormat="1" ht="13.5" thickBot="1"/>
    <row r="4276" s="450" customFormat="1" ht="13.5" thickBot="1"/>
    <row r="4277" s="450" customFormat="1" ht="13.5" thickBot="1"/>
    <row r="4278" s="450" customFormat="1" ht="13.5" thickBot="1"/>
    <row r="4279" s="450" customFormat="1" ht="13.5" thickBot="1"/>
    <row r="4280" s="450" customFormat="1" ht="13.5" thickBot="1"/>
    <row r="4281" s="450" customFormat="1" ht="13.5" thickBot="1"/>
    <row r="4282" s="450" customFormat="1" ht="13.5" thickBot="1"/>
    <row r="4283" s="450" customFormat="1" ht="13.5" thickBot="1"/>
    <row r="4284" s="450" customFormat="1" ht="13.5" thickBot="1"/>
    <row r="4285" s="450" customFormat="1" ht="13.5" thickBot="1"/>
    <row r="4286" s="450" customFormat="1" ht="13.5" thickBot="1"/>
    <row r="4287" s="450" customFormat="1" ht="13.5" thickBot="1"/>
    <row r="4288" s="450" customFormat="1" ht="13.5" thickBot="1"/>
    <row r="4289" s="450" customFormat="1" ht="13.5" thickBot="1"/>
    <row r="4290" s="450" customFormat="1" ht="13.5" thickBot="1"/>
    <row r="4291" s="450" customFormat="1" ht="13.5" thickBot="1"/>
    <row r="4292" s="450" customFormat="1" ht="13.5" thickBot="1"/>
    <row r="4293" s="450" customFormat="1" ht="13.5" thickBot="1"/>
    <row r="4294" s="450" customFormat="1" ht="13.5" thickBot="1"/>
    <row r="4295" s="450" customFormat="1" ht="13.5" thickBot="1"/>
    <row r="4296" s="450" customFormat="1" ht="13.5" thickBot="1"/>
    <row r="4297" s="450" customFormat="1" ht="13.5" thickBot="1"/>
    <row r="4298" s="450" customFormat="1" ht="13.5" thickBot="1"/>
    <row r="4299" s="450" customFormat="1" ht="13.5" thickBot="1"/>
    <row r="4300" s="450" customFormat="1" ht="13.5" thickBot="1"/>
    <row r="4301" s="450" customFormat="1" ht="13.5" thickBot="1"/>
    <row r="4302" s="450" customFormat="1" ht="13.5" thickBot="1"/>
    <row r="4303" s="450" customFormat="1" ht="13.5" thickBot="1"/>
    <row r="4304" s="450" customFormat="1" ht="13.5" thickBot="1"/>
    <row r="4305" s="450" customFormat="1" ht="13.5" thickBot="1"/>
    <row r="4306" s="450" customFormat="1" ht="13.5" thickBot="1"/>
    <row r="4307" s="450" customFormat="1" ht="13.5" thickBot="1"/>
    <row r="4308" s="450" customFormat="1" ht="13.5" thickBot="1"/>
    <row r="4309" s="450" customFormat="1" ht="13.5" thickBot="1"/>
    <row r="4310" s="450" customFormat="1" ht="13.5" thickBot="1"/>
    <row r="4311" s="450" customFormat="1" ht="13.5" thickBot="1"/>
    <row r="4312" s="450" customFormat="1" ht="13.5" thickBot="1"/>
    <row r="4313" s="450" customFormat="1" ht="13.5" thickBot="1"/>
    <row r="4314" s="450" customFormat="1" ht="13.5" thickBot="1"/>
    <row r="4315" s="450" customFormat="1" ht="13.5" thickBot="1"/>
    <row r="4316" s="450" customFormat="1" ht="13.5" thickBot="1"/>
    <row r="4317" s="450" customFormat="1" ht="13.5" thickBot="1"/>
    <row r="4318" s="450" customFormat="1" ht="13.5" thickBot="1"/>
    <row r="4319" s="450" customFormat="1" ht="13.5" thickBot="1"/>
    <row r="4320" s="450" customFormat="1" ht="13.5" thickBot="1"/>
    <row r="4321" s="450" customFormat="1" ht="13.5" thickBot="1"/>
    <row r="4322" s="450" customFormat="1" ht="13.5" thickBot="1"/>
    <row r="4323" s="450" customFormat="1" ht="13.5" thickBot="1"/>
    <row r="4324" s="450" customFormat="1" ht="13.5" thickBot="1"/>
    <row r="4325" s="450" customFormat="1" ht="13.5" thickBot="1"/>
    <row r="4326" s="450" customFormat="1" ht="13.5" thickBot="1"/>
    <row r="4327" s="450" customFormat="1" ht="13.5" thickBot="1"/>
    <row r="4328" s="450" customFormat="1" ht="13.5" thickBot="1"/>
    <row r="4329" s="450" customFormat="1" ht="13.5" thickBot="1"/>
    <row r="4330" s="450" customFormat="1" ht="13.5" thickBot="1"/>
    <row r="4331" s="450" customFormat="1" ht="13.5" thickBot="1"/>
    <row r="4332" s="450" customFormat="1" ht="13.5" thickBot="1"/>
    <row r="4333" s="450" customFormat="1" ht="13.5" thickBot="1"/>
    <row r="4334" s="450" customFormat="1" ht="13.5" thickBot="1"/>
    <row r="4335" s="450" customFormat="1" ht="13.5" thickBot="1"/>
    <row r="4336" s="450" customFormat="1" ht="13.5" thickBot="1"/>
    <row r="4337" s="450" customFormat="1" ht="13.5" thickBot="1"/>
    <row r="4338" s="450" customFormat="1" ht="13.5" thickBot="1"/>
    <row r="4339" s="450" customFormat="1" ht="13.5" thickBot="1"/>
    <row r="4340" s="450" customFormat="1" ht="13.5" thickBot="1"/>
    <row r="4341" s="450" customFormat="1" ht="13.5" thickBot="1"/>
    <row r="4342" s="450" customFormat="1" ht="13.5" thickBot="1"/>
    <row r="4343" s="450" customFormat="1" ht="13.5" thickBot="1"/>
    <row r="4344" s="450" customFormat="1" ht="13.5" thickBot="1"/>
    <row r="4345" s="450" customFormat="1" ht="13.5" thickBot="1"/>
    <row r="4346" s="450" customFormat="1" ht="13.5" thickBot="1"/>
    <row r="4347" s="450" customFormat="1" ht="13.5" thickBot="1"/>
    <row r="4348" s="450" customFormat="1" ht="13.5" thickBot="1"/>
    <row r="4349" s="450" customFormat="1" ht="13.5" thickBot="1"/>
    <row r="4350" s="450" customFormat="1" ht="13.5" thickBot="1"/>
    <row r="4351" s="450" customFormat="1" ht="13.5" thickBot="1"/>
    <row r="4352" s="450" customFormat="1" ht="13.5" thickBot="1"/>
    <row r="4353" s="450" customFormat="1" ht="13.5" thickBot="1"/>
    <row r="4354" s="450" customFormat="1" ht="13.5" thickBot="1"/>
    <row r="4355" s="450" customFormat="1" ht="13.5" thickBot="1"/>
    <row r="4356" s="450" customFormat="1" ht="13.5" thickBot="1"/>
    <row r="4357" s="450" customFormat="1" ht="13.5" thickBot="1"/>
    <row r="4358" s="450" customFormat="1" ht="13.5" thickBot="1"/>
    <row r="4359" s="450" customFormat="1" ht="13.5" thickBot="1"/>
    <row r="4360" s="450" customFormat="1" ht="13.5" thickBot="1"/>
    <row r="4361" s="450" customFormat="1" ht="13.5" thickBot="1"/>
    <row r="4362" s="450" customFormat="1" ht="13.5" thickBot="1"/>
    <row r="4363" s="450" customFormat="1" ht="13.5" thickBot="1"/>
    <row r="4364" s="450" customFormat="1" ht="13.5" thickBot="1"/>
    <row r="4365" s="450" customFormat="1" ht="13.5" thickBot="1"/>
    <row r="4366" s="450" customFormat="1" ht="13.5" thickBot="1"/>
    <row r="4367" s="450" customFormat="1" ht="13.5" thickBot="1"/>
    <row r="4368" s="450" customFormat="1" ht="13.5" thickBot="1"/>
    <row r="4369" s="450" customFormat="1" ht="13.5" thickBot="1"/>
    <row r="4370" s="450" customFormat="1" ht="13.5" thickBot="1"/>
    <row r="4371" s="450" customFormat="1" ht="13.5" thickBot="1"/>
    <row r="4372" s="450" customFormat="1" ht="13.5" thickBot="1"/>
    <row r="4373" s="450" customFormat="1" ht="13.5" thickBot="1"/>
    <row r="4374" s="450" customFormat="1" ht="13.5" thickBot="1"/>
    <row r="4375" s="450" customFormat="1" ht="13.5" thickBot="1"/>
    <row r="4376" s="450" customFormat="1" ht="13.5" thickBot="1"/>
    <row r="4377" s="450" customFormat="1" ht="13.5" thickBot="1"/>
    <row r="4378" s="450" customFormat="1" ht="13.5" thickBot="1"/>
    <row r="4379" s="450" customFormat="1" ht="13.5" thickBot="1"/>
    <row r="4380" s="450" customFormat="1" ht="13.5" thickBot="1"/>
    <row r="4381" s="450" customFormat="1" ht="13.5" thickBot="1"/>
    <row r="4382" s="450" customFormat="1" ht="13.5" thickBot="1"/>
    <row r="4383" s="450" customFormat="1" ht="13.5" thickBot="1"/>
    <row r="4384" s="450" customFormat="1" ht="13.5" thickBot="1"/>
    <row r="4385" s="450" customFormat="1" ht="13.5" thickBot="1"/>
    <row r="4386" s="450" customFormat="1" ht="13.5" thickBot="1"/>
    <row r="4387" s="450" customFormat="1" ht="13.5" thickBot="1"/>
    <row r="4388" s="450" customFormat="1" ht="13.5" thickBot="1"/>
    <row r="4389" s="450" customFormat="1" ht="13.5" thickBot="1"/>
    <row r="4390" s="450" customFormat="1" ht="13.5" thickBot="1"/>
    <row r="4391" s="450" customFormat="1" ht="13.5" thickBot="1"/>
    <row r="4392" s="450" customFormat="1" ht="13.5" thickBot="1"/>
    <row r="4393" s="450" customFormat="1" ht="13.5" thickBot="1"/>
    <row r="4394" s="450" customFormat="1" ht="13.5" thickBot="1"/>
    <row r="4395" s="450" customFormat="1" ht="13.5" thickBot="1"/>
    <row r="4396" s="450" customFormat="1" ht="13.5" thickBot="1"/>
    <row r="4397" s="450" customFormat="1" ht="13.5" thickBot="1"/>
    <row r="4398" s="450" customFormat="1" ht="13.5" thickBot="1"/>
    <row r="4399" s="450" customFormat="1" ht="13.5" thickBot="1"/>
    <row r="4400" s="450" customFormat="1" ht="13.5" thickBot="1"/>
    <row r="4401" s="450" customFormat="1" ht="13.5" thickBot="1"/>
    <row r="4402" s="450" customFormat="1" ht="13.5" thickBot="1"/>
    <row r="4403" s="450" customFormat="1" ht="13.5" thickBot="1"/>
    <row r="4404" s="450" customFormat="1" ht="13.5" thickBot="1"/>
    <row r="4405" s="450" customFormat="1" ht="13.5" thickBot="1"/>
    <row r="4406" s="450" customFormat="1" ht="13.5" thickBot="1"/>
    <row r="4407" s="450" customFormat="1" ht="13.5" thickBot="1"/>
    <row r="4408" s="450" customFormat="1" ht="13.5" thickBot="1"/>
    <row r="4409" s="450" customFormat="1" ht="13.5" thickBot="1"/>
    <row r="4410" s="450" customFormat="1" ht="13.5" thickBot="1"/>
    <row r="4411" s="450" customFormat="1" ht="13.5" thickBot="1"/>
    <row r="4412" s="450" customFormat="1" ht="13.5" thickBot="1"/>
    <row r="4413" s="450" customFormat="1" ht="13.5" thickBot="1"/>
    <row r="4414" s="450" customFormat="1" ht="13.5" thickBot="1"/>
    <row r="4415" s="450" customFormat="1" ht="13.5" thickBot="1"/>
    <row r="4416" s="450" customFormat="1" ht="13.5" thickBot="1"/>
    <row r="4417" s="450" customFormat="1" ht="13.5" thickBot="1"/>
    <row r="4418" s="450" customFormat="1" ht="13.5" thickBot="1"/>
    <row r="4419" s="450" customFormat="1" ht="13.5" thickBot="1"/>
    <row r="4420" s="450" customFormat="1" ht="13.5" thickBot="1"/>
    <row r="4421" s="450" customFormat="1" ht="13.5" thickBot="1"/>
    <row r="4422" s="450" customFormat="1" ht="13.5" thickBot="1"/>
    <row r="4423" s="450" customFormat="1" ht="13.5" thickBot="1"/>
    <row r="4424" s="450" customFormat="1" ht="13.5" thickBot="1"/>
    <row r="4425" s="450" customFormat="1" ht="13.5" thickBot="1"/>
    <row r="4426" s="450" customFormat="1" ht="13.5" thickBot="1"/>
    <row r="4427" s="450" customFormat="1" ht="13.5" thickBot="1"/>
    <row r="4428" s="450" customFormat="1" ht="13.5" thickBot="1"/>
    <row r="4429" s="450" customFormat="1" ht="13.5" thickBot="1"/>
    <row r="4430" s="450" customFormat="1" ht="13.5" thickBot="1"/>
    <row r="4431" s="450" customFormat="1" ht="13.5" thickBot="1"/>
    <row r="4432" s="450" customFormat="1" ht="13.5" thickBot="1"/>
    <row r="4433" s="450" customFormat="1" ht="13.5" thickBot="1"/>
    <row r="4434" s="450" customFormat="1" ht="13.5" thickBot="1"/>
    <row r="4435" s="450" customFormat="1" ht="13.5" thickBot="1"/>
    <row r="4436" s="450" customFormat="1" ht="13.5" thickBot="1"/>
    <row r="4437" s="450" customFormat="1" ht="13.5" thickBot="1"/>
    <row r="4438" s="450" customFormat="1" ht="13.5" thickBot="1"/>
    <row r="4439" s="450" customFormat="1" ht="13.5" thickBot="1"/>
    <row r="4440" s="450" customFormat="1" ht="13.5" thickBot="1"/>
    <row r="4441" s="450" customFormat="1" ht="13.5" thickBot="1"/>
    <row r="4442" s="450" customFormat="1" ht="13.5" thickBot="1"/>
    <row r="4443" s="450" customFormat="1" ht="13.5" thickBot="1"/>
    <row r="4444" s="450" customFormat="1" ht="13.5" thickBot="1"/>
    <row r="4445" s="450" customFormat="1" ht="13.5" thickBot="1"/>
    <row r="4446" s="450" customFormat="1" ht="13.5" thickBot="1"/>
    <row r="4447" s="450" customFormat="1" ht="13.5" thickBot="1"/>
    <row r="4448" s="450" customFormat="1" ht="13.5" thickBot="1"/>
    <row r="4449" s="450" customFormat="1" ht="13.5" thickBot="1"/>
    <row r="4450" s="450" customFormat="1" ht="13.5" thickBot="1"/>
    <row r="4451" s="450" customFormat="1" ht="13.5" thickBot="1"/>
    <row r="4452" s="450" customFormat="1" ht="13.5" thickBot="1"/>
    <row r="4453" s="450" customFormat="1" ht="13.5" thickBot="1"/>
    <row r="4454" s="450" customFormat="1" ht="13.5" thickBot="1"/>
    <row r="4455" s="450" customFormat="1" ht="13.5" thickBot="1"/>
    <row r="4456" s="450" customFormat="1" ht="13.5" thickBot="1"/>
    <row r="4457" s="450" customFormat="1" ht="13.5" thickBot="1"/>
    <row r="4458" s="450" customFormat="1" ht="13.5" thickBot="1"/>
    <row r="4459" s="450" customFormat="1" ht="13.5" thickBot="1"/>
    <row r="4460" s="450" customFormat="1" ht="13.5" thickBot="1"/>
    <row r="4461" s="450" customFormat="1" ht="13.5" thickBot="1"/>
    <row r="4462" s="450" customFormat="1" ht="13.5" thickBot="1"/>
    <row r="4463" s="450" customFormat="1" ht="13.5" thickBot="1"/>
    <row r="4464" s="450" customFormat="1" ht="13.5" thickBot="1"/>
    <row r="4465" s="450" customFormat="1" ht="13.5" thickBot="1"/>
    <row r="4466" s="450" customFormat="1" ht="13.5" thickBot="1"/>
    <row r="4467" s="450" customFormat="1" ht="13.5" thickBot="1"/>
    <row r="4468" s="450" customFormat="1" ht="13.5" thickBot="1"/>
    <row r="4469" s="450" customFormat="1" ht="13.5" thickBot="1"/>
    <row r="4470" s="450" customFormat="1" ht="13.5" thickBot="1"/>
    <row r="4471" s="450" customFormat="1" ht="13.5" thickBot="1"/>
    <row r="4472" s="450" customFormat="1" ht="13.5" thickBot="1"/>
    <row r="4473" s="450" customFormat="1" ht="13.5" thickBot="1"/>
    <row r="4474" s="450" customFormat="1" ht="13.5" thickBot="1"/>
    <row r="4475" s="450" customFormat="1" ht="13.5" thickBot="1"/>
    <row r="4476" s="450" customFormat="1" ht="13.5" thickBot="1"/>
    <row r="4477" s="450" customFormat="1" ht="13.5" thickBot="1"/>
    <row r="4478" s="450" customFormat="1" ht="13.5" thickBot="1"/>
    <row r="4479" s="450" customFormat="1" ht="13.5" thickBot="1"/>
    <row r="4480" s="450" customFormat="1" ht="13.5" thickBot="1"/>
    <row r="4481" s="450" customFormat="1" ht="13.5" thickBot="1"/>
    <row r="4482" s="450" customFormat="1" ht="13.5" thickBot="1"/>
    <row r="4483" s="450" customFormat="1" ht="13.5" thickBot="1"/>
    <row r="4484" s="450" customFormat="1" ht="13.5" thickBot="1"/>
    <row r="4485" s="450" customFormat="1" ht="13.5" thickBot="1"/>
    <row r="4486" s="450" customFormat="1" ht="13.5" thickBot="1"/>
    <row r="4487" s="450" customFormat="1" ht="13.5" thickBot="1"/>
    <row r="4488" s="450" customFormat="1" ht="13.5" thickBot="1"/>
    <row r="4489" s="450" customFormat="1" ht="13.5" thickBot="1"/>
    <row r="4490" s="450" customFormat="1" ht="13.5" thickBot="1"/>
    <row r="4491" s="450" customFormat="1" ht="13.5" thickBot="1"/>
    <row r="4492" s="450" customFormat="1" ht="13.5" thickBot="1"/>
    <row r="4493" s="450" customFormat="1" ht="13.5" thickBot="1"/>
    <row r="4494" s="450" customFormat="1" ht="13.5" thickBot="1"/>
    <row r="4495" s="450" customFormat="1" ht="13.5" thickBot="1"/>
    <row r="4496" s="450" customFormat="1" ht="13.5" thickBot="1"/>
    <row r="4497" s="450" customFormat="1" ht="13.5" thickBot="1"/>
    <row r="4498" s="450" customFormat="1" ht="13.5" thickBot="1"/>
    <row r="4499" s="450" customFormat="1" ht="13.5" thickBot="1"/>
    <row r="4500" s="450" customFormat="1" ht="13.5" thickBot="1"/>
    <row r="4501" s="450" customFormat="1" ht="13.5" thickBot="1"/>
    <row r="4502" s="450" customFormat="1" ht="13.5" thickBot="1"/>
    <row r="4503" s="450" customFormat="1" ht="13.5" thickBot="1"/>
    <row r="4504" s="450" customFormat="1" ht="13.5" thickBot="1"/>
    <row r="4505" s="450" customFormat="1" ht="13.5" thickBot="1"/>
    <row r="4506" s="450" customFormat="1" ht="13.5" thickBot="1"/>
    <row r="4507" s="450" customFormat="1" ht="13.5" thickBot="1"/>
    <row r="4508" s="450" customFormat="1" ht="13.5" thickBot="1"/>
    <row r="4509" s="450" customFormat="1" ht="13.5" thickBot="1"/>
    <row r="4510" s="450" customFormat="1" ht="13.5" thickBot="1"/>
    <row r="4511" s="450" customFormat="1" ht="13.5" thickBot="1"/>
    <row r="4512" s="450" customFormat="1" ht="13.5" thickBot="1"/>
    <row r="4513" s="450" customFormat="1" ht="13.5" thickBot="1"/>
    <row r="4514" s="450" customFormat="1" ht="13.5" thickBot="1"/>
    <row r="4515" s="450" customFormat="1" ht="13.5" thickBot="1"/>
    <row r="4516" s="450" customFormat="1" ht="13.5" thickBot="1"/>
    <row r="4517" s="450" customFormat="1" ht="13.5" thickBot="1"/>
    <row r="4518" s="450" customFormat="1" ht="13.5" thickBot="1"/>
    <row r="4519" s="450" customFormat="1" ht="13.5" thickBot="1"/>
    <row r="4520" s="450" customFormat="1" ht="13.5" thickBot="1"/>
    <row r="4521" s="450" customFormat="1" ht="13.5" thickBot="1"/>
    <row r="4522" s="450" customFormat="1" ht="13.5" thickBot="1"/>
    <row r="4523" s="450" customFormat="1" ht="13.5" thickBot="1"/>
    <row r="4524" s="450" customFormat="1" ht="13.5" thickBot="1"/>
    <row r="4525" s="450" customFormat="1" ht="13.5" thickBot="1"/>
    <row r="4526" s="450" customFormat="1" ht="13.5" thickBot="1"/>
    <row r="4527" s="450" customFormat="1" ht="13.5" thickBot="1"/>
    <row r="4528" s="450" customFormat="1" ht="13.5" thickBot="1"/>
    <row r="4529" s="450" customFormat="1" ht="13.5" thickBot="1"/>
    <row r="4530" s="450" customFormat="1" ht="13.5" thickBot="1"/>
    <row r="4531" s="450" customFormat="1" ht="13.5" thickBot="1"/>
    <row r="4532" s="450" customFormat="1" ht="13.5" thickBot="1"/>
    <row r="4533" s="450" customFormat="1" ht="13.5" thickBot="1"/>
    <row r="4534" s="450" customFormat="1" ht="13.5" thickBot="1"/>
    <row r="4535" s="450" customFormat="1" ht="13.5" thickBot="1"/>
    <row r="4536" s="450" customFormat="1" ht="13.5" thickBot="1"/>
    <row r="4537" s="450" customFormat="1" ht="13.5" thickBot="1"/>
    <row r="4538" s="450" customFormat="1" ht="13.5" thickBot="1"/>
    <row r="4539" s="450" customFormat="1" ht="13.5" thickBot="1"/>
    <row r="4540" s="450" customFormat="1" ht="13.5" thickBot="1"/>
    <row r="4541" s="450" customFormat="1" ht="13.5" thickBot="1"/>
    <row r="4542" s="450" customFormat="1" ht="13.5" thickBot="1"/>
    <row r="4543" s="450" customFormat="1" ht="13.5" thickBot="1"/>
    <row r="4544" s="450" customFormat="1" ht="13.5" thickBot="1"/>
    <row r="4545" s="450" customFormat="1" ht="13.5" thickBot="1"/>
    <row r="4546" s="450" customFormat="1" ht="13.5" thickBot="1"/>
    <row r="4547" s="450" customFormat="1" ht="13.5" thickBot="1"/>
    <row r="4548" s="450" customFormat="1" ht="13.5" thickBot="1"/>
    <row r="4549" s="450" customFormat="1" ht="13.5" thickBot="1"/>
    <row r="4550" s="450" customFormat="1" ht="13.5" thickBot="1"/>
    <row r="4551" s="450" customFormat="1" ht="13.5" thickBot="1"/>
    <row r="4552" s="450" customFormat="1" ht="13.5" thickBot="1"/>
    <row r="4553" s="450" customFormat="1" ht="13.5" thickBot="1"/>
    <row r="4554" s="450" customFormat="1" ht="13.5" thickBot="1"/>
    <row r="4555" s="450" customFormat="1" ht="13.5" thickBot="1"/>
    <row r="4556" s="450" customFormat="1" ht="13.5" thickBot="1"/>
    <row r="4557" s="450" customFormat="1" ht="13.5" thickBot="1"/>
    <row r="4558" s="450" customFormat="1" ht="13.5" thickBot="1"/>
    <row r="4559" s="450" customFormat="1" ht="13.5" thickBot="1"/>
    <row r="4560" s="450" customFormat="1" ht="13.5" thickBot="1"/>
    <row r="4561" s="450" customFormat="1" ht="13.5" thickBot="1"/>
    <row r="4562" s="450" customFormat="1" ht="13.5" thickBot="1"/>
    <row r="4563" s="450" customFormat="1" ht="13.5" thickBot="1"/>
    <row r="4564" s="450" customFormat="1" ht="13.5" thickBot="1"/>
    <row r="4565" s="450" customFormat="1" ht="13.5" thickBot="1"/>
    <row r="4566" s="450" customFormat="1" ht="13.5" thickBot="1"/>
    <row r="4567" s="450" customFormat="1" ht="13.5" thickBot="1"/>
    <row r="4568" s="450" customFormat="1" ht="13.5" thickBot="1"/>
    <row r="4569" s="450" customFormat="1" ht="13.5" thickBot="1"/>
    <row r="4570" s="450" customFormat="1" ht="13.5" thickBot="1"/>
    <row r="4571" s="450" customFormat="1" ht="13.5" thickBot="1"/>
    <row r="4572" s="450" customFormat="1" ht="13.5" thickBot="1"/>
    <row r="4573" s="450" customFormat="1" ht="13.5" thickBot="1"/>
    <row r="4574" s="450" customFormat="1" ht="13.5" thickBot="1"/>
    <row r="4575" s="450" customFormat="1" ht="13.5" thickBot="1"/>
    <row r="4576" s="450" customFormat="1" ht="13.5" thickBot="1"/>
    <row r="4577" s="450" customFormat="1" ht="13.5" thickBot="1"/>
    <row r="4578" s="450" customFormat="1" ht="13.5" thickBot="1"/>
    <row r="4579" s="450" customFormat="1" ht="13.5" thickBot="1"/>
    <row r="4580" s="450" customFormat="1" ht="13.5" thickBot="1"/>
    <row r="4581" s="450" customFormat="1" ht="13.5" thickBot="1"/>
    <row r="4582" s="450" customFormat="1" ht="13.5" thickBot="1"/>
    <row r="4583" s="450" customFormat="1" ht="13.5" thickBot="1"/>
    <row r="4584" s="450" customFormat="1" ht="13.5" thickBot="1"/>
    <row r="4585" s="450" customFormat="1" ht="13.5" thickBot="1"/>
    <row r="4586" s="450" customFormat="1" ht="13.5" thickBot="1"/>
    <row r="4587" s="450" customFormat="1" ht="13.5" thickBot="1"/>
    <row r="4588" s="450" customFormat="1" ht="13.5" thickBot="1"/>
    <row r="4589" s="450" customFormat="1" ht="13.5" thickBot="1"/>
    <row r="4590" s="450" customFormat="1" ht="13.5" thickBot="1"/>
    <row r="4591" s="450" customFormat="1" ht="13.5" thickBot="1"/>
    <row r="4592" s="450" customFormat="1" ht="13.5" thickBot="1"/>
    <row r="4593" s="450" customFormat="1" ht="13.5" thickBot="1"/>
    <row r="4594" s="450" customFormat="1" ht="13.5" thickBot="1"/>
    <row r="4595" s="450" customFormat="1" ht="13.5" thickBot="1"/>
    <row r="4596" s="450" customFormat="1" ht="13.5" thickBot="1"/>
    <row r="4597" s="450" customFormat="1" ht="13.5" thickBot="1"/>
    <row r="4598" s="450" customFormat="1" ht="13.5" thickBot="1"/>
    <row r="4599" s="450" customFormat="1" ht="13.5" thickBot="1"/>
    <row r="4600" s="450" customFormat="1" ht="13.5" thickBot="1"/>
    <row r="4601" s="450" customFormat="1" ht="13.5" thickBot="1"/>
    <row r="4602" s="450" customFormat="1" ht="13.5" thickBot="1"/>
    <row r="4603" s="450" customFormat="1" ht="13.5" thickBot="1"/>
    <row r="4604" s="450" customFormat="1" ht="13.5" thickBot="1"/>
    <row r="4605" s="450" customFormat="1" ht="13.5" thickBot="1"/>
    <row r="4606" s="450" customFormat="1" ht="13.5" thickBot="1"/>
    <row r="4607" s="450" customFormat="1" ht="13.5" thickBot="1"/>
    <row r="4608" s="450" customFormat="1" ht="13.5" thickBot="1"/>
    <row r="4609" s="450" customFormat="1" ht="13.5" thickBot="1"/>
    <row r="4610" s="450" customFormat="1" ht="13.5" thickBot="1"/>
    <row r="4611" s="450" customFormat="1" ht="13.5" thickBot="1"/>
    <row r="4612" s="450" customFormat="1" ht="13.5" thickBot="1"/>
    <row r="4613" s="450" customFormat="1" ht="13.5" thickBot="1"/>
    <row r="4614" s="450" customFormat="1" ht="13.5" thickBot="1"/>
    <row r="4615" s="450" customFormat="1" ht="13.5" thickBot="1"/>
    <row r="4616" s="450" customFormat="1" ht="13.5" thickBot="1"/>
    <row r="4617" s="450" customFormat="1" ht="13.5" thickBot="1"/>
    <row r="4618" s="450" customFormat="1" ht="13.5" thickBot="1"/>
    <row r="4619" s="450" customFormat="1" ht="13.5" thickBot="1"/>
    <row r="4620" s="450" customFormat="1" ht="13.5" thickBot="1"/>
    <row r="4621" s="450" customFormat="1" ht="13.5" thickBot="1"/>
    <row r="4622" s="450" customFormat="1" ht="13.5" thickBot="1"/>
    <row r="4623" s="450" customFormat="1" ht="13.5" thickBot="1"/>
    <row r="4624" s="450" customFormat="1" ht="13.5" thickBot="1"/>
    <row r="4625" s="450" customFormat="1" ht="13.5" thickBot="1"/>
    <row r="4626" s="450" customFormat="1" ht="13.5" thickBot="1"/>
    <row r="4627" s="450" customFormat="1" ht="13.5" thickBot="1"/>
    <row r="4628" s="450" customFormat="1" ht="13.5" thickBot="1"/>
    <row r="4629" s="450" customFormat="1" ht="13.5" thickBot="1"/>
    <row r="4630" s="450" customFormat="1" ht="13.5" thickBot="1"/>
    <row r="4631" s="450" customFormat="1" ht="13.5" thickBot="1"/>
    <row r="4632" s="450" customFormat="1" ht="13.5" thickBot="1"/>
    <row r="4633" s="450" customFormat="1" ht="13.5" thickBot="1"/>
    <row r="4634" s="450" customFormat="1" ht="13.5" thickBot="1"/>
    <row r="4635" s="450" customFormat="1" ht="13.5" thickBot="1"/>
    <row r="4636" s="450" customFormat="1" ht="13.5" thickBot="1"/>
    <row r="4637" s="450" customFormat="1" ht="13.5" thickBot="1"/>
    <row r="4638" s="450" customFormat="1" ht="13.5" thickBot="1"/>
    <row r="4639" s="450" customFormat="1" ht="13.5" thickBot="1"/>
    <row r="4640" s="450" customFormat="1" ht="13.5" thickBot="1"/>
    <row r="4641" s="450" customFormat="1" ht="13.5" thickBot="1"/>
    <row r="4642" s="450" customFormat="1" ht="13.5" thickBot="1"/>
    <row r="4643" s="450" customFormat="1" ht="13.5" thickBot="1"/>
    <row r="4644" s="450" customFormat="1" ht="13.5" thickBot="1"/>
    <row r="4645" s="450" customFormat="1" ht="13.5" thickBot="1"/>
    <row r="4646" s="450" customFormat="1" ht="13.5" thickBot="1"/>
    <row r="4647" s="450" customFormat="1" ht="13.5" thickBot="1"/>
    <row r="4648" s="450" customFormat="1" ht="13.5" thickBot="1"/>
    <row r="4649" s="450" customFormat="1" ht="13.5" thickBot="1"/>
    <row r="4650" s="450" customFormat="1" ht="13.5" thickBot="1"/>
    <row r="4651" s="450" customFormat="1" ht="13.5" thickBot="1"/>
    <row r="4652" s="450" customFormat="1" ht="13.5" thickBot="1"/>
    <row r="4653" s="450" customFormat="1" ht="13.5" thickBot="1"/>
    <row r="4654" s="450" customFormat="1" ht="13.5" thickBot="1"/>
    <row r="4655" s="450" customFormat="1" ht="13.5" thickBot="1"/>
    <row r="4656" s="450" customFormat="1" ht="13.5" thickBot="1"/>
    <row r="4657" s="450" customFormat="1" ht="13.5" thickBot="1"/>
    <row r="4658" s="450" customFormat="1" ht="13.5" thickBot="1"/>
    <row r="4659" s="450" customFormat="1" ht="13.5" thickBot="1"/>
    <row r="4660" s="450" customFormat="1" ht="13.5" thickBot="1"/>
    <row r="4661" s="450" customFormat="1" ht="13.5" thickBot="1"/>
    <row r="4662" s="450" customFormat="1" ht="13.5" thickBot="1"/>
    <row r="4663" s="450" customFormat="1" ht="13.5" thickBot="1"/>
    <row r="4664" s="450" customFormat="1" ht="13.5" thickBot="1"/>
    <row r="4665" s="450" customFormat="1" ht="13.5" thickBot="1"/>
    <row r="4666" s="450" customFormat="1" ht="13.5" thickBot="1"/>
    <row r="4667" s="450" customFormat="1" ht="13.5" thickBot="1"/>
    <row r="4668" s="450" customFormat="1" ht="13.5" thickBot="1"/>
    <row r="4669" s="450" customFormat="1" ht="13.5" thickBot="1"/>
    <row r="4670" s="450" customFormat="1" ht="13.5" thickBot="1"/>
    <row r="4671" s="450" customFormat="1" ht="13.5" thickBot="1"/>
    <row r="4672" s="450" customFormat="1" ht="13.5" thickBot="1"/>
    <row r="4673" s="450" customFormat="1" ht="13.5" thickBot="1"/>
    <row r="4674" s="450" customFormat="1" ht="13.5" thickBot="1"/>
    <row r="4675" s="450" customFormat="1" ht="13.5" thickBot="1"/>
    <row r="4676" s="450" customFormat="1" ht="13.5" thickBot="1"/>
    <row r="4677" s="450" customFormat="1" ht="13.5" thickBot="1"/>
    <row r="4678" s="450" customFormat="1" ht="13.5" thickBot="1"/>
    <row r="4679" s="450" customFormat="1" ht="13.5" thickBot="1"/>
    <row r="4680" s="450" customFormat="1" ht="13.5" thickBot="1"/>
    <row r="4681" s="450" customFormat="1" ht="13.5" thickBot="1"/>
    <row r="4682" s="450" customFormat="1" ht="13.5" thickBot="1"/>
    <row r="4683" s="450" customFormat="1" ht="13.5" thickBot="1"/>
    <row r="4684" s="450" customFormat="1" ht="13.5" thickBot="1"/>
    <row r="4685" s="450" customFormat="1" ht="13.5" thickBot="1"/>
    <row r="4686" s="450" customFormat="1" ht="13.5" thickBot="1"/>
    <row r="4687" s="450" customFormat="1" ht="13.5" thickBot="1"/>
    <row r="4688" s="450" customFormat="1" ht="13.5" thickBot="1"/>
    <row r="4689" s="450" customFormat="1" ht="13.5" thickBot="1"/>
    <row r="4690" s="450" customFormat="1" ht="13.5" thickBot="1"/>
    <row r="4691" s="450" customFormat="1" ht="13.5" thickBot="1"/>
    <row r="4692" s="450" customFormat="1" ht="13.5" thickBot="1"/>
    <row r="4693" s="450" customFormat="1" ht="13.5" thickBot="1"/>
    <row r="4694" s="450" customFormat="1" ht="13.5" thickBot="1"/>
    <row r="4695" s="450" customFormat="1" ht="13.5" thickBot="1"/>
    <row r="4696" s="450" customFormat="1" ht="13.5" thickBot="1"/>
    <row r="4697" s="450" customFormat="1" ht="13.5" thickBot="1"/>
    <row r="4698" s="450" customFormat="1" ht="13.5" thickBot="1"/>
    <row r="4699" s="450" customFormat="1" ht="13.5" thickBot="1"/>
    <row r="4700" s="450" customFormat="1" ht="13.5" thickBot="1"/>
    <row r="4701" s="450" customFormat="1" ht="13.5" thickBot="1"/>
    <row r="4702" s="450" customFormat="1" ht="13.5" thickBot="1"/>
    <row r="4703" s="450" customFormat="1" ht="13.5" thickBot="1"/>
    <row r="4704" s="450" customFormat="1" ht="13.5" thickBot="1"/>
    <row r="4705" s="450" customFormat="1" ht="13.5" thickBot="1"/>
    <row r="4706" s="450" customFormat="1" ht="13.5" thickBot="1"/>
    <row r="4707" s="450" customFormat="1" ht="13.5" thickBot="1"/>
    <row r="4708" s="450" customFormat="1" ht="13.5" thickBot="1"/>
    <row r="4709" s="450" customFormat="1" ht="13.5" thickBot="1"/>
    <row r="4710" s="450" customFormat="1" ht="13.5" thickBot="1"/>
    <row r="4711" s="450" customFormat="1" ht="13.5" thickBot="1"/>
    <row r="4712" s="450" customFormat="1" ht="13.5" thickBot="1"/>
    <row r="4713" s="450" customFormat="1" ht="13.5" thickBot="1"/>
    <row r="4714" s="450" customFormat="1" ht="13.5" thickBot="1"/>
    <row r="4715" s="450" customFormat="1" ht="13.5" thickBot="1"/>
    <row r="4716" s="450" customFormat="1" ht="13.5" thickBot="1"/>
    <row r="4717" s="450" customFormat="1" ht="13.5" thickBot="1"/>
    <row r="4718" s="450" customFormat="1" ht="13.5" thickBot="1"/>
    <row r="4719" s="450" customFormat="1" ht="13.5" thickBot="1"/>
    <row r="4720" s="450" customFormat="1" ht="13.5" thickBot="1"/>
    <row r="4721" s="450" customFormat="1" ht="13.5" thickBot="1"/>
    <row r="4722" s="450" customFormat="1" ht="13.5" thickBot="1"/>
    <row r="4723" s="450" customFormat="1" ht="13.5" thickBot="1"/>
    <row r="4724" s="450" customFormat="1" ht="13.5" thickBot="1"/>
    <row r="4725" s="450" customFormat="1" ht="13.5" thickBot="1"/>
    <row r="4726" s="450" customFormat="1" ht="13.5" thickBot="1"/>
    <row r="4727" s="450" customFormat="1" ht="13.5" thickBot="1"/>
    <row r="4728" s="450" customFormat="1" ht="13.5" thickBot="1"/>
    <row r="4729" s="450" customFormat="1" ht="13.5" thickBot="1"/>
    <row r="4730" s="450" customFormat="1" ht="13.5" thickBot="1"/>
    <row r="4731" s="450" customFormat="1" ht="13.5" thickBot="1"/>
    <row r="4732" s="450" customFormat="1" ht="13.5" thickBot="1"/>
    <row r="4733" s="450" customFormat="1" ht="13.5" thickBot="1"/>
    <row r="4734" s="450" customFormat="1" ht="13.5" thickBot="1"/>
    <row r="4735" s="450" customFormat="1" ht="13.5" thickBot="1"/>
    <row r="4736" s="450" customFormat="1" ht="13.5" thickBot="1"/>
    <row r="4737" s="450" customFormat="1" ht="13.5" thickBot="1"/>
    <row r="4738" s="450" customFormat="1" ht="13.5" thickBot="1"/>
    <row r="4739" s="450" customFormat="1" ht="13.5" thickBot="1"/>
    <row r="4740" s="450" customFormat="1" ht="13.5" thickBot="1"/>
    <row r="4741" s="450" customFormat="1" ht="13.5" thickBot="1"/>
    <row r="4742" s="450" customFormat="1" ht="13.5" thickBot="1"/>
    <row r="4743" s="450" customFormat="1" ht="13.5" thickBot="1"/>
    <row r="4744" s="450" customFormat="1" ht="13.5" thickBot="1"/>
    <row r="4745" s="450" customFormat="1" ht="13.5" thickBot="1"/>
    <row r="4746" s="450" customFormat="1" ht="13.5" thickBot="1"/>
    <row r="4747" s="450" customFormat="1" ht="13.5" thickBot="1"/>
    <row r="4748" s="450" customFormat="1" ht="13.5" thickBot="1"/>
    <row r="4749" s="450" customFormat="1" ht="13.5" thickBot="1"/>
    <row r="4750" s="450" customFormat="1" ht="13.5" thickBot="1"/>
    <row r="4751" s="450" customFormat="1" ht="13.5" thickBot="1"/>
    <row r="4752" s="450" customFormat="1" ht="13.5" thickBot="1"/>
    <row r="4753" s="450" customFormat="1" ht="13.5" thickBot="1"/>
    <row r="4754" s="450" customFormat="1" ht="13.5" thickBot="1"/>
    <row r="4755" s="450" customFormat="1" ht="13.5" thickBot="1"/>
    <row r="4756" s="450" customFormat="1" ht="13.5" thickBot="1"/>
    <row r="4757" s="450" customFormat="1" ht="13.5" thickBot="1"/>
    <row r="4758" s="450" customFormat="1" ht="13.5" thickBot="1"/>
    <row r="4759" s="450" customFormat="1" ht="13.5" thickBot="1"/>
    <row r="4760" s="450" customFormat="1" ht="13.5" thickBot="1"/>
    <row r="4761" s="450" customFormat="1" ht="13.5" thickBot="1"/>
    <row r="4762" s="450" customFormat="1" ht="13.5" thickBot="1"/>
    <row r="4763" s="450" customFormat="1" ht="13.5" thickBot="1"/>
    <row r="4764" s="450" customFormat="1" ht="13.5" thickBot="1"/>
    <row r="4765" s="450" customFormat="1" ht="13.5" thickBot="1"/>
    <row r="4766" s="450" customFormat="1" ht="13.5" thickBot="1"/>
    <row r="4767" s="450" customFormat="1" ht="13.5" thickBot="1"/>
    <row r="4768" s="450" customFormat="1" ht="13.5" thickBot="1"/>
    <row r="4769" s="450" customFormat="1" ht="13.5" thickBot="1"/>
    <row r="4770" s="450" customFormat="1" ht="13.5" thickBot="1"/>
    <row r="4771" s="450" customFormat="1" ht="13.5" thickBot="1"/>
    <row r="4772" s="450" customFormat="1" ht="13.5" thickBot="1"/>
    <row r="4773" s="450" customFormat="1" ht="13.5" thickBot="1"/>
    <row r="4774" s="450" customFormat="1" ht="13.5" thickBot="1"/>
    <row r="4775" s="450" customFormat="1" ht="13.5" thickBot="1"/>
    <row r="4776" s="450" customFormat="1" ht="13.5" thickBot="1"/>
    <row r="4777" s="450" customFormat="1" ht="13.5" thickBot="1"/>
    <row r="4778" s="450" customFormat="1" ht="13.5" thickBot="1"/>
    <row r="4779" s="450" customFormat="1" ht="13.5" thickBot="1"/>
    <row r="4780" s="450" customFormat="1" ht="13.5" thickBot="1"/>
    <row r="4781" s="450" customFormat="1" ht="13.5" thickBot="1"/>
    <row r="4782" s="450" customFormat="1" ht="13.5" thickBot="1"/>
    <row r="4783" s="450" customFormat="1" ht="13.5" thickBot="1"/>
    <row r="4784" s="450" customFormat="1" ht="13.5" thickBot="1"/>
    <row r="4785" s="450" customFormat="1" ht="13.5" thickBot="1"/>
    <row r="4786" s="450" customFormat="1" ht="13.5" thickBot="1"/>
    <row r="4787" s="450" customFormat="1" ht="13.5" thickBot="1"/>
    <row r="4788" s="450" customFormat="1" ht="13.5" thickBot="1"/>
    <row r="4789" s="450" customFormat="1" ht="13.5" thickBot="1"/>
    <row r="4790" s="450" customFormat="1" ht="13.5" thickBot="1"/>
    <row r="4791" s="450" customFormat="1" ht="13.5" thickBot="1"/>
    <row r="4792" s="450" customFormat="1" ht="13.5" thickBot="1"/>
    <row r="4793" s="450" customFormat="1" ht="13.5" thickBot="1"/>
    <row r="4794" s="450" customFormat="1" ht="13.5" thickBot="1"/>
    <row r="4795" s="450" customFormat="1" ht="13.5" thickBot="1"/>
    <row r="4796" s="450" customFormat="1" ht="13.5" thickBot="1"/>
    <row r="4797" s="450" customFormat="1" ht="13.5" thickBot="1"/>
    <row r="4798" s="450" customFormat="1" ht="13.5" thickBot="1"/>
    <row r="4799" s="450" customFormat="1" ht="13.5" thickBot="1"/>
    <row r="4800" s="450" customFormat="1" ht="13.5" thickBot="1"/>
    <row r="4801" s="450" customFormat="1" ht="13.5" thickBot="1"/>
    <row r="4802" s="450" customFormat="1" ht="13.5" thickBot="1"/>
    <row r="4803" s="450" customFormat="1" ht="13.5" thickBot="1"/>
    <row r="4804" s="450" customFormat="1" ht="13.5" thickBot="1"/>
    <row r="4805" s="450" customFormat="1" ht="13.5" thickBot="1"/>
    <row r="4806" s="450" customFormat="1" ht="13.5" thickBot="1"/>
    <row r="4807" s="450" customFormat="1" ht="13.5" thickBot="1"/>
    <row r="4808" s="450" customFormat="1" ht="13.5" thickBot="1"/>
    <row r="4809" s="450" customFormat="1" ht="13.5" thickBot="1"/>
    <row r="4810" s="450" customFormat="1" ht="13.5" thickBot="1"/>
    <row r="4811" s="450" customFormat="1" ht="13.5" thickBot="1"/>
    <row r="4812" s="450" customFormat="1" ht="13.5" thickBot="1"/>
    <row r="4813" s="450" customFormat="1" ht="13.5" thickBot="1"/>
    <row r="4814" s="450" customFormat="1" ht="13.5" thickBot="1"/>
    <row r="4815" s="450" customFormat="1" ht="13.5" thickBot="1"/>
    <row r="4816" s="450" customFormat="1" ht="13.5" thickBot="1"/>
    <row r="4817" s="450" customFormat="1" ht="13.5" thickBot="1"/>
    <row r="4818" s="450" customFormat="1" ht="13.5" thickBot="1"/>
    <row r="4819" s="450" customFormat="1" ht="13.5" thickBot="1"/>
    <row r="4820" s="450" customFormat="1" ht="13.5" thickBot="1"/>
    <row r="4821" s="450" customFormat="1" ht="13.5" thickBot="1"/>
    <row r="4822" s="450" customFormat="1" ht="13.5" thickBot="1"/>
    <row r="4823" s="450" customFormat="1" ht="13.5" thickBot="1"/>
    <row r="4824" s="450" customFormat="1" ht="13.5" thickBot="1"/>
    <row r="4825" s="450" customFormat="1" ht="13.5" thickBot="1"/>
    <row r="4826" s="450" customFormat="1" ht="13.5" thickBot="1"/>
    <row r="4827" s="450" customFormat="1" ht="13.5" thickBot="1"/>
    <row r="4828" s="450" customFormat="1" ht="13.5" thickBot="1"/>
    <row r="4829" s="450" customFormat="1" ht="13.5" thickBot="1"/>
    <row r="4830" s="450" customFormat="1" ht="13.5" thickBot="1"/>
    <row r="4831" s="450" customFormat="1" ht="13.5" thickBot="1"/>
    <row r="4832" s="450" customFormat="1" ht="13.5" thickBot="1"/>
    <row r="4833" s="450" customFormat="1" ht="13.5" thickBot="1"/>
    <row r="4834" s="450" customFormat="1" ht="13.5" thickBot="1"/>
    <row r="4835" s="450" customFormat="1" ht="13.5" thickBot="1"/>
    <row r="4836" s="450" customFormat="1" ht="13.5" thickBot="1"/>
    <row r="4837" s="450" customFormat="1" ht="13.5" thickBot="1"/>
    <row r="4838" s="450" customFormat="1" ht="13.5" thickBot="1"/>
    <row r="4839" s="450" customFormat="1" ht="13.5" thickBot="1"/>
    <row r="4840" s="450" customFormat="1" ht="13.5" thickBot="1"/>
    <row r="4841" s="450" customFormat="1" ht="13.5" thickBot="1"/>
    <row r="4842" s="450" customFormat="1" ht="13.5" thickBot="1"/>
    <row r="4843" s="450" customFormat="1" ht="13.5" thickBot="1"/>
    <row r="4844" s="450" customFormat="1" ht="13.5" thickBot="1"/>
    <row r="4845" s="450" customFormat="1" ht="13.5" thickBot="1"/>
    <row r="4846" s="450" customFormat="1" ht="13.5" thickBot="1"/>
    <row r="4847" s="450" customFormat="1" ht="13.5" thickBot="1"/>
    <row r="4848" s="450" customFormat="1" ht="13.5" thickBot="1"/>
    <row r="4849" s="450" customFormat="1" ht="13.5" thickBot="1"/>
    <row r="4850" s="450" customFormat="1" ht="13.5" thickBot="1"/>
    <row r="4851" s="450" customFormat="1" ht="13.5" thickBot="1"/>
    <row r="4852" s="450" customFormat="1" ht="13.5" thickBot="1"/>
    <row r="4853" s="450" customFormat="1" ht="13.5" thickBot="1"/>
    <row r="4854" s="450" customFormat="1" ht="13.5" thickBot="1"/>
    <row r="4855" s="450" customFormat="1" ht="13.5" thickBot="1"/>
    <row r="4856" s="450" customFormat="1" ht="13.5" thickBot="1"/>
    <row r="4857" s="450" customFormat="1" ht="13.5" thickBot="1"/>
    <row r="4858" s="450" customFormat="1" ht="13.5" thickBot="1"/>
    <row r="4859" s="450" customFormat="1" ht="13.5" thickBot="1"/>
    <row r="4860" s="450" customFormat="1" ht="13.5" thickBot="1"/>
    <row r="4861" s="450" customFormat="1" ht="13.5" thickBot="1"/>
    <row r="4862" s="450" customFormat="1" ht="13.5" thickBot="1"/>
    <row r="4863" s="450" customFormat="1" ht="13.5" thickBot="1"/>
    <row r="4864" s="450" customFormat="1" ht="13.5" thickBot="1"/>
    <row r="4865" s="450" customFormat="1" ht="13.5" thickBot="1"/>
    <row r="4866" s="450" customFormat="1" ht="13.5" thickBot="1"/>
    <row r="4867" s="450" customFormat="1" ht="13.5" thickBot="1"/>
    <row r="4868" s="450" customFormat="1" ht="13.5" thickBot="1"/>
    <row r="4869" s="450" customFormat="1" ht="13.5" thickBot="1"/>
    <row r="4870" s="450" customFormat="1" ht="13.5" thickBot="1"/>
    <row r="4871" s="450" customFormat="1" ht="13.5" thickBot="1"/>
    <row r="4872" s="450" customFormat="1" ht="13.5" thickBot="1"/>
    <row r="4873" s="450" customFormat="1" ht="13.5" thickBot="1"/>
    <row r="4874" s="450" customFormat="1" ht="13.5" thickBot="1"/>
    <row r="4875" s="450" customFormat="1" ht="13.5" thickBot="1"/>
    <row r="4876" s="450" customFormat="1" ht="13.5" thickBot="1"/>
    <row r="4877" s="450" customFormat="1" ht="13.5" thickBot="1"/>
    <row r="4878" s="450" customFormat="1" ht="13.5" thickBot="1"/>
    <row r="4879" s="450" customFormat="1" ht="13.5" thickBot="1"/>
    <row r="4880" s="450" customFormat="1" ht="13.5" thickBot="1"/>
    <row r="4881" s="450" customFormat="1" ht="13.5" thickBot="1"/>
    <row r="4882" s="450" customFormat="1" ht="13.5" thickBot="1"/>
    <row r="4883" s="450" customFormat="1" ht="13.5" thickBot="1"/>
    <row r="4884" s="450" customFormat="1" ht="13.5" thickBot="1"/>
    <row r="4885" s="450" customFormat="1" ht="13.5" thickBot="1"/>
    <row r="4886" s="450" customFormat="1" ht="13.5" thickBot="1"/>
    <row r="4887" s="450" customFormat="1" ht="13.5" thickBot="1"/>
    <row r="4888" s="450" customFormat="1" ht="13.5" thickBot="1"/>
    <row r="4889" s="450" customFormat="1" ht="13.5" thickBot="1"/>
    <row r="4890" s="450" customFormat="1" ht="13.5" thickBot="1"/>
    <row r="4891" s="450" customFormat="1" ht="13.5" thickBot="1"/>
    <row r="4892" s="450" customFormat="1" ht="13.5" thickBot="1"/>
    <row r="4893" s="450" customFormat="1" ht="13.5" thickBot="1"/>
    <row r="4894" s="450" customFormat="1" ht="13.5" thickBot="1"/>
    <row r="4895" s="450" customFormat="1" ht="13.5" thickBot="1"/>
    <row r="4896" s="450" customFormat="1" ht="13.5" thickBot="1"/>
    <row r="4897" s="450" customFormat="1" ht="13.5" thickBot="1"/>
    <row r="4898" s="450" customFormat="1" ht="13.5" thickBot="1"/>
    <row r="4899" s="450" customFormat="1" ht="13.5" thickBot="1"/>
    <row r="4900" s="450" customFormat="1" ht="13.5" thickBot="1"/>
    <row r="4901" s="450" customFormat="1" ht="13.5" thickBot="1"/>
    <row r="4902" s="450" customFormat="1" ht="13.5" thickBot="1"/>
    <row r="4903" s="450" customFormat="1" ht="13.5" thickBot="1"/>
    <row r="4904" s="450" customFormat="1" ht="13.5" thickBot="1"/>
    <row r="4905" s="450" customFormat="1" ht="13.5" thickBot="1"/>
    <row r="4906" s="450" customFormat="1" ht="13.5" thickBot="1"/>
    <row r="4907" s="450" customFormat="1" ht="13.5" thickBot="1"/>
    <row r="4908" s="450" customFormat="1" ht="13.5" thickBot="1"/>
    <row r="4909" s="450" customFormat="1" ht="13.5" thickBot="1"/>
    <row r="4910" s="450" customFormat="1" ht="13.5" thickBot="1"/>
    <row r="4911" s="450" customFormat="1" ht="13.5" thickBot="1"/>
    <row r="4912" s="450" customFormat="1" ht="13.5" thickBot="1"/>
    <row r="4913" s="450" customFormat="1" ht="13.5" thickBot="1"/>
    <row r="4914" s="450" customFormat="1" ht="13.5" thickBot="1"/>
    <row r="4915" s="450" customFormat="1" ht="13.5" thickBot="1"/>
    <row r="4916" s="450" customFormat="1" ht="13.5" thickBot="1"/>
    <row r="4917" s="450" customFormat="1" ht="13.5" thickBot="1"/>
    <row r="4918" s="450" customFormat="1" ht="13.5" thickBot="1"/>
    <row r="4919" s="450" customFormat="1" ht="13.5" thickBot="1"/>
    <row r="4920" s="450" customFormat="1" ht="13.5" thickBot="1"/>
    <row r="4921" s="450" customFormat="1" ht="13.5" thickBot="1"/>
    <row r="4922" s="450" customFormat="1" ht="13.5" thickBot="1"/>
    <row r="4923" s="450" customFormat="1" ht="13.5" thickBot="1"/>
    <row r="4924" s="450" customFormat="1" ht="13.5" thickBot="1"/>
    <row r="4925" s="450" customFormat="1" ht="13.5" thickBot="1"/>
    <row r="4926" s="450" customFormat="1" ht="13.5" thickBot="1"/>
    <row r="4927" s="450" customFormat="1" ht="13.5" thickBot="1"/>
    <row r="4928" s="450" customFormat="1" ht="13.5" thickBot="1"/>
    <row r="4929" s="450" customFormat="1" ht="13.5" thickBot="1"/>
    <row r="4930" s="450" customFormat="1" ht="13.5" thickBot="1"/>
    <row r="4931" s="450" customFormat="1" ht="13.5" thickBot="1"/>
    <row r="4932" s="450" customFormat="1" ht="13.5" thickBot="1"/>
    <row r="4933" s="450" customFormat="1" ht="13.5" thickBot="1"/>
    <row r="4934" s="450" customFormat="1" ht="13.5" thickBot="1"/>
    <row r="4935" s="450" customFormat="1" ht="13.5" thickBot="1"/>
    <row r="4936" s="450" customFormat="1" ht="13.5" thickBot="1"/>
    <row r="4937" s="450" customFormat="1" ht="13.5" thickBot="1"/>
    <row r="4938" s="450" customFormat="1" ht="13.5" thickBot="1"/>
    <row r="4939" s="450" customFormat="1" ht="13.5" thickBot="1"/>
    <row r="4940" s="450" customFormat="1" ht="13.5" thickBot="1"/>
    <row r="4941" s="450" customFormat="1" ht="13.5" thickBot="1"/>
    <row r="4942" s="450" customFormat="1" ht="13.5" thickBot="1"/>
    <row r="4943" s="450" customFormat="1" ht="13.5" thickBot="1"/>
    <row r="4944" s="450" customFormat="1" ht="13.5" thickBot="1"/>
    <row r="4945" s="450" customFormat="1" ht="13.5" thickBot="1"/>
    <row r="4946" s="450" customFormat="1" ht="13.5" thickBot="1"/>
    <row r="4947" s="450" customFormat="1" ht="13.5" thickBot="1"/>
    <row r="4948" s="450" customFormat="1" ht="13.5" thickBot="1"/>
    <row r="4949" s="450" customFormat="1" ht="13.5" thickBot="1"/>
    <row r="4950" s="450" customFormat="1" ht="13.5" thickBot="1"/>
    <row r="4951" s="450" customFormat="1" ht="13.5" thickBot="1"/>
    <row r="4952" s="450" customFormat="1" ht="13.5" thickBot="1"/>
    <row r="4953" s="450" customFormat="1" ht="13.5" thickBot="1"/>
    <row r="4954" s="450" customFormat="1" ht="13.5" thickBot="1"/>
    <row r="4955" s="450" customFormat="1" ht="13.5" thickBot="1"/>
    <row r="4956" s="450" customFormat="1" ht="13.5" thickBot="1"/>
    <row r="4957" s="450" customFormat="1" ht="13.5" thickBot="1"/>
    <row r="4958" s="450" customFormat="1" ht="13.5" thickBot="1"/>
    <row r="4959" s="450" customFormat="1" ht="13.5" thickBot="1"/>
    <row r="4960" s="450" customFormat="1" ht="13.5" thickBot="1"/>
    <row r="4961" s="450" customFormat="1" ht="13.5" thickBot="1"/>
    <row r="4962" s="450" customFormat="1" ht="13.5" thickBot="1"/>
    <row r="4963" s="450" customFormat="1" ht="13.5" thickBot="1"/>
    <row r="4964" s="450" customFormat="1" ht="13.5" thickBot="1"/>
    <row r="4965" s="450" customFormat="1" ht="13.5" thickBot="1"/>
    <row r="4966" s="450" customFormat="1" ht="13.5" thickBot="1"/>
    <row r="4967" s="450" customFormat="1" ht="13.5" thickBot="1"/>
    <row r="4968" s="450" customFormat="1" ht="13.5" thickBot="1"/>
    <row r="4969" s="450" customFormat="1" ht="13.5" thickBot="1"/>
    <row r="4970" s="450" customFormat="1" ht="13.5" thickBot="1"/>
    <row r="4971" s="450" customFormat="1" ht="13.5" thickBot="1"/>
    <row r="4972" s="450" customFormat="1" ht="13.5" thickBot="1"/>
    <row r="4973" s="450" customFormat="1" ht="13.5" thickBot="1"/>
    <row r="4974" s="450" customFormat="1" ht="13.5" thickBot="1"/>
    <row r="4975" s="450" customFormat="1" ht="13.5" thickBot="1"/>
    <row r="4976" s="450" customFormat="1" ht="13.5" thickBot="1"/>
    <row r="4977" s="450" customFormat="1" ht="13.5" thickBot="1"/>
    <row r="4978" s="450" customFormat="1" ht="13.5" thickBot="1"/>
    <row r="4979" s="450" customFormat="1" ht="13.5" thickBot="1"/>
    <row r="4980" s="450" customFormat="1" ht="13.5" thickBot="1"/>
    <row r="4981" s="450" customFormat="1" ht="13.5" thickBot="1"/>
    <row r="4982" s="450" customFormat="1" ht="13.5" thickBot="1"/>
    <row r="4983" s="450" customFormat="1" ht="13.5" thickBot="1"/>
    <row r="4984" s="450" customFormat="1" ht="13.5" thickBot="1"/>
    <row r="4985" s="450" customFormat="1" ht="13.5" thickBot="1"/>
    <row r="4986" s="450" customFormat="1" ht="13.5" thickBot="1"/>
    <row r="4987" s="450" customFormat="1" ht="13.5" thickBot="1"/>
    <row r="4988" s="450" customFormat="1" ht="13.5" thickBot="1"/>
    <row r="4989" s="450" customFormat="1" ht="13.5" thickBot="1"/>
    <row r="4990" s="450" customFormat="1" ht="13.5" thickBot="1"/>
    <row r="4991" s="450" customFormat="1" ht="13.5" thickBot="1"/>
    <row r="4992" s="450" customFormat="1" ht="13.5" thickBot="1"/>
    <row r="4993" s="450" customFormat="1" ht="13.5" thickBot="1"/>
    <row r="4994" s="450" customFormat="1" ht="13.5" thickBot="1"/>
    <row r="4995" s="450" customFormat="1" ht="13.5" thickBot="1"/>
    <row r="4996" s="450" customFormat="1" ht="13.5" thickBot="1"/>
    <row r="4997" s="450" customFormat="1" ht="13.5" thickBot="1"/>
    <row r="4998" s="450" customFormat="1" ht="13.5" thickBot="1"/>
    <row r="4999" s="450" customFormat="1" ht="13.5" thickBot="1"/>
    <row r="5000" s="450" customFormat="1" ht="13.5" thickBot="1"/>
    <row r="5001" s="450" customFormat="1" ht="13.5" thickBot="1"/>
    <row r="5002" s="450" customFormat="1" ht="13.5" thickBot="1"/>
    <row r="5003" s="450" customFormat="1" ht="13.5" thickBot="1"/>
    <row r="5004" s="450" customFormat="1" ht="13.5" thickBot="1"/>
    <row r="5005" s="450" customFormat="1" ht="13.5" thickBot="1"/>
    <row r="5006" s="450" customFormat="1" ht="13.5" thickBot="1"/>
    <row r="5007" s="450" customFormat="1" ht="13.5" thickBot="1"/>
    <row r="5008" s="450" customFormat="1" ht="13.5" thickBot="1"/>
    <row r="5009" s="450" customFormat="1" ht="13.5" thickBot="1"/>
    <row r="5010" s="450" customFormat="1" ht="13.5" thickBot="1"/>
    <row r="5011" s="450" customFormat="1" ht="13.5" thickBot="1"/>
    <row r="5012" s="450" customFormat="1" ht="13.5" thickBot="1"/>
    <row r="5013" s="450" customFormat="1" ht="13.5" thickBot="1"/>
    <row r="5014" s="450" customFormat="1" ht="13.5" thickBot="1"/>
    <row r="5015" s="450" customFormat="1" ht="13.5" thickBot="1"/>
    <row r="5016" s="450" customFormat="1" ht="13.5" thickBot="1"/>
    <row r="5017" s="450" customFormat="1" ht="13.5" thickBot="1"/>
    <row r="5018" s="450" customFormat="1" ht="13.5" thickBot="1"/>
    <row r="5019" s="450" customFormat="1" ht="13.5" thickBot="1"/>
    <row r="5020" s="450" customFormat="1" ht="13.5" thickBot="1"/>
    <row r="5021" s="450" customFormat="1" ht="13.5" thickBot="1"/>
    <row r="5022" s="450" customFormat="1" ht="13.5" thickBot="1"/>
    <row r="5023" s="450" customFormat="1" ht="13.5" thickBot="1"/>
    <row r="5024" s="450" customFormat="1" ht="13.5" thickBot="1"/>
    <row r="5025" s="450" customFormat="1" ht="13.5" thickBot="1"/>
    <row r="5026" s="450" customFormat="1" ht="13.5" thickBot="1"/>
    <row r="5027" s="450" customFormat="1" ht="13.5" thickBot="1"/>
    <row r="5028" s="450" customFormat="1" ht="13.5" thickBot="1"/>
    <row r="5029" s="450" customFormat="1" ht="13.5" thickBot="1"/>
    <row r="5030" s="450" customFormat="1" ht="13.5" thickBot="1"/>
    <row r="5031" s="450" customFormat="1" ht="13.5" thickBot="1"/>
    <row r="5032" s="450" customFormat="1" ht="13.5" thickBot="1"/>
    <row r="5033" s="450" customFormat="1" ht="13.5" thickBot="1"/>
    <row r="5034" s="450" customFormat="1" ht="13.5" thickBot="1"/>
    <row r="5035" s="450" customFormat="1" ht="13.5" thickBot="1"/>
    <row r="5036" s="450" customFormat="1" ht="13.5" thickBot="1"/>
    <row r="5037" s="450" customFormat="1" ht="13.5" thickBot="1"/>
    <row r="5038" s="450" customFormat="1" ht="13.5" thickBot="1"/>
    <row r="5039" s="450" customFormat="1" ht="13.5" thickBot="1"/>
    <row r="5040" s="450" customFormat="1" ht="13.5" thickBot="1"/>
    <row r="5041" s="450" customFormat="1" ht="13.5" thickBot="1"/>
    <row r="5042" s="450" customFormat="1" ht="13.5" thickBot="1"/>
    <row r="5043" s="450" customFormat="1" ht="13.5" thickBot="1"/>
    <row r="5044" s="450" customFormat="1" ht="13.5" thickBot="1"/>
    <row r="5045" s="450" customFormat="1" ht="13.5" thickBot="1"/>
    <row r="5046" s="450" customFormat="1" ht="13.5" thickBot="1"/>
    <row r="5047" s="450" customFormat="1" ht="13.5" thickBot="1"/>
    <row r="5048" s="450" customFormat="1" ht="13.5" thickBot="1"/>
    <row r="5049" s="450" customFormat="1" ht="13.5" thickBot="1"/>
    <row r="5050" s="450" customFormat="1" ht="13.5" thickBot="1"/>
    <row r="5051" s="450" customFormat="1" ht="13.5" thickBot="1"/>
    <row r="5052" s="450" customFormat="1" ht="13.5" thickBot="1"/>
    <row r="5053" s="450" customFormat="1" ht="13.5" thickBot="1"/>
    <row r="5054" s="450" customFormat="1" ht="13.5" thickBot="1"/>
    <row r="5055" s="450" customFormat="1" ht="13.5" thickBot="1"/>
    <row r="5056" s="450" customFormat="1" ht="13.5" thickBot="1"/>
    <row r="5057" s="450" customFormat="1" ht="13.5" thickBot="1"/>
    <row r="5058" s="450" customFormat="1" ht="13.5" thickBot="1"/>
    <row r="5059" s="450" customFormat="1" ht="13.5" thickBot="1"/>
    <row r="5060" s="450" customFormat="1" ht="13.5" thickBot="1"/>
    <row r="5061" s="450" customFormat="1" ht="13.5" thickBot="1"/>
    <row r="5062" s="450" customFormat="1" ht="13.5" thickBot="1"/>
    <row r="5063" s="450" customFormat="1" ht="13.5" thickBot="1"/>
    <row r="5064" s="450" customFormat="1" ht="13.5" thickBot="1"/>
    <row r="5065" s="450" customFormat="1" ht="13.5" thickBot="1"/>
    <row r="5066" s="450" customFormat="1" ht="13.5" thickBot="1"/>
    <row r="5067" s="450" customFormat="1" ht="13.5" thickBot="1"/>
    <row r="5068" s="450" customFormat="1" ht="13.5" thickBot="1"/>
    <row r="5069" s="450" customFormat="1" ht="13.5" thickBot="1"/>
    <row r="5070" s="450" customFormat="1" ht="13.5" thickBot="1"/>
    <row r="5071" s="450" customFormat="1" ht="13.5" thickBot="1"/>
    <row r="5072" s="450" customFormat="1" ht="13.5" thickBot="1"/>
    <row r="5073" s="450" customFormat="1" ht="13.5" thickBot="1"/>
    <row r="5074" s="450" customFormat="1" ht="13.5" thickBot="1"/>
    <row r="5075" s="450" customFormat="1" ht="13.5" thickBot="1"/>
    <row r="5076" s="450" customFormat="1" ht="13.5" thickBot="1"/>
    <row r="5077" s="450" customFormat="1" ht="13.5" thickBot="1"/>
    <row r="5078" s="450" customFormat="1" ht="13.5" thickBot="1"/>
    <row r="5079" s="450" customFormat="1" ht="13.5" thickBot="1"/>
    <row r="5080" s="450" customFormat="1" ht="13.5" thickBot="1"/>
    <row r="5081" s="450" customFormat="1" ht="13.5" thickBot="1"/>
    <row r="5082" s="450" customFormat="1" ht="13.5" thickBot="1"/>
    <row r="5083" s="450" customFormat="1" ht="13.5" thickBot="1"/>
    <row r="5084" s="450" customFormat="1" ht="13.5" thickBot="1"/>
    <row r="5085" s="450" customFormat="1" ht="13.5" thickBot="1"/>
    <row r="5086" s="450" customFormat="1" ht="13.5" thickBot="1"/>
    <row r="5087" s="450" customFormat="1" ht="13.5" thickBot="1"/>
    <row r="5088" s="450" customFormat="1" ht="13.5" thickBot="1"/>
    <row r="5089" s="450" customFormat="1" ht="13.5" thickBot="1"/>
    <row r="5090" s="450" customFormat="1" ht="13.5" thickBot="1"/>
    <row r="5091" s="450" customFormat="1" ht="13.5" thickBot="1"/>
    <row r="5092" s="450" customFormat="1" ht="13.5" thickBot="1"/>
    <row r="5093" s="450" customFormat="1" ht="13.5" thickBot="1"/>
    <row r="5094" s="450" customFormat="1" ht="13.5" thickBot="1"/>
    <row r="5095" s="450" customFormat="1" ht="13.5" thickBot="1"/>
    <row r="5096" s="450" customFormat="1" ht="13.5" thickBot="1"/>
    <row r="5097" s="450" customFormat="1" ht="13.5" thickBot="1"/>
    <row r="5098" s="450" customFormat="1" ht="13.5" thickBot="1"/>
    <row r="5099" s="450" customFormat="1" ht="13.5" thickBot="1"/>
    <row r="5100" s="450" customFormat="1" ht="13.5" thickBot="1"/>
    <row r="5101" s="450" customFormat="1" ht="13.5" thickBot="1"/>
    <row r="5102" s="450" customFormat="1" ht="13.5" thickBot="1"/>
    <row r="5103" s="450" customFormat="1" ht="13.5" thickBot="1"/>
    <row r="5104" s="450" customFormat="1" ht="13.5" thickBot="1"/>
    <row r="5105" s="450" customFormat="1" ht="13.5" thickBot="1"/>
    <row r="5106" s="450" customFormat="1" ht="13.5" thickBot="1"/>
    <row r="5107" s="450" customFormat="1" ht="13.5" thickBot="1"/>
    <row r="5108" s="450" customFormat="1" ht="13.5" thickBot="1"/>
    <row r="5109" s="450" customFormat="1" ht="13.5" thickBot="1"/>
    <row r="5110" s="450" customFormat="1" ht="13.5" thickBot="1"/>
    <row r="5111" s="450" customFormat="1" ht="13.5" thickBot="1"/>
    <row r="5112" s="450" customFormat="1" ht="13.5" thickBot="1"/>
    <row r="5113" s="450" customFormat="1" ht="13.5" thickBot="1"/>
    <row r="5114" s="450" customFormat="1" ht="13.5" thickBot="1"/>
    <row r="5115" s="450" customFormat="1" ht="13.5" thickBot="1"/>
    <row r="5116" s="450" customFormat="1" ht="13.5" thickBot="1"/>
    <row r="5117" s="450" customFormat="1" ht="13.5" thickBot="1"/>
    <row r="5118" s="450" customFormat="1" ht="13.5" thickBot="1"/>
    <row r="5119" s="450" customFormat="1" ht="13.5" thickBot="1"/>
    <row r="5120" s="450" customFormat="1" ht="13.5" thickBot="1"/>
    <row r="5121" s="450" customFormat="1" ht="13.5" thickBot="1"/>
    <row r="5122" s="450" customFormat="1" ht="13.5" thickBot="1"/>
    <row r="5123" s="450" customFormat="1" ht="13.5" thickBot="1"/>
    <row r="5124" s="450" customFormat="1" ht="13.5" thickBot="1"/>
    <row r="5125" s="450" customFormat="1" ht="13.5" thickBot="1"/>
    <row r="5126" s="450" customFormat="1" ht="13.5" thickBot="1"/>
    <row r="5127" s="450" customFormat="1" ht="13.5" thickBot="1"/>
    <row r="5128" s="450" customFormat="1" ht="13.5" thickBot="1"/>
    <row r="5129" s="450" customFormat="1" ht="13.5" thickBot="1"/>
    <row r="5130" s="450" customFormat="1" ht="13.5" thickBot="1"/>
    <row r="5131" s="450" customFormat="1" ht="13.5" thickBot="1"/>
    <row r="5132" s="450" customFormat="1" ht="13.5" thickBot="1"/>
    <row r="5133" s="450" customFormat="1" ht="13.5" thickBot="1"/>
    <row r="5134" s="450" customFormat="1" ht="13.5" thickBot="1"/>
    <row r="5135" s="450" customFormat="1" ht="13.5" thickBot="1"/>
    <row r="5136" s="450" customFormat="1" ht="13.5" thickBot="1"/>
    <row r="5137" s="450" customFormat="1" ht="13.5" thickBot="1"/>
    <row r="5138" s="450" customFormat="1" ht="13.5" thickBot="1"/>
    <row r="5139" s="450" customFormat="1" ht="13.5" thickBot="1"/>
    <row r="5140" s="450" customFormat="1" ht="13.5" thickBot="1"/>
    <row r="5141" s="450" customFormat="1" ht="13.5" thickBot="1"/>
    <row r="5142" s="450" customFormat="1" ht="13.5" thickBot="1"/>
    <row r="5143" s="450" customFormat="1" ht="13.5" thickBot="1"/>
    <row r="5144" s="450" customFormat="1" ht="13.5" thickBot="1"/>
    <row r="5145" s="450" customFormat="1" ht="13.5" thickBot="1"/>
    <row r="5146" s="450" customFormat="1" ht="13.5" thickBot="1"/>
    <row r="5147" s="450" customFormat="1" ht="13.5" thickBot="1"/>
    <row r="5148" s="450" customFormat="1" ht="13.5" thickBot="1"/>
    <row r="5149" s="450" customFormat="1" ht="13.5" thickBot="1"/>
    <row r="5150" s="450" customFormat="1" ht="13.5" thickBot="1"/>
    <row r="5151" s="450" customFormat="1" ht="13.5" thickBot="1"/>
    <row r="5152" s="450" customFormat="1" ht="13.5" thickBot="1"/>
    <row r="5153" s="450" customFormat="1" ht="13.5" thickBot="1"/>
    <row r="5154" s="450" customFormat="1" ht="13.5" thickBot="1"/>
    <row r="5155" s="450" customFormat="1" ht="13.5" thickBot="1"/>
    <row r="5156" s="450" customFormat="1" ht="13.5" thickBot="1"/>
    <row r="5157" s="450" customFormat="1" ht="13.5" thickBot="1"/>
    <row r="5158" s="450" customFormat="1" ht="13.5" thickBot="1"/>
    <row r="5159" s="450" customFormat="1" ht="13.5" thickBot="1"/>
    <row r="5160" s="450" customFormat="1" ht="13.5" thickBot="1"/>
    <row r="5161" s="450" customFormat="1" ht="13.5" thickBot="1"/>
    <row r="5162" s="450" customFormat="1" ht="13.5" thickBot="1"/>
    <row r="5163" s="450" customFormat="1" ht="13.5" thickBot="1"/>
    <row r="5164" s="450" customFormat="1" ht="13.5" thickBot="1"/>
    <row r="5165" s="450" customFormat="1" ht="13.5" thickBot="1"/>
    <row r="5166" s="450" customFormat="1" ht="13.5" thickBot="1"/>
    <row r="5167" s="450" customFormat="1" ht="13.5" thickBot="1"/>
    <row r="5168" s="450" customFormat="1" ht="13.5" thickBot="1"/>
    <row r="5169" s="450" customFormat="1" ht="13.5" thickBot="1"/>
    <row r="5170" s="450" customFormat="1" ht="13.5" thickBot="1"/>
    <row r="5171" s="450" customFormat="1" ht="13.5" thickBot="1"/>
    <row r="5172" s="450" customFormat="1" ht="13.5" thickBot="1"/>
    <row r="5173" s="450" customFormat="1" ht="13.5" thickBot="1"/>
    <row r="5174" s="450" customFormat="1" ht="13.5" thickBot="1"/>
    <row r="5175" s="450" customFormat="1" ht="13.5" thickBot="1"/>
    <row r="5176" s="450" customFormat="1" ht="13.5" thickBot="1"/>
    <row r="5177" s="450" customFormat="1" ht="13.5" thickBot="1"/>
    <row r="5178" s="450" customFormat="1" ht="13.5" thickBot="1"/>
    <row r="5179" s="450" customFormat="1" ht="13.5" thickBot="1"/>
    <row r="5180" s="450" customFormat="1" ht="13.5" thickBot="1"/>
    <row r="5181" s="450" customFormat="1" ht="13.5" thickBot="1"/>
    <row r="5182" s="450" customFormat="1" ht="13.5" thickBot="1"/>
    <row r="5183" s="450" customFormat="1" ht="13.5" thickBot="1"/>
    <row r="5184" s="450" customFormat="1" ht="13.5" thickBot="1"/>
    <row r="5185" s="450" customFormat="1" ht="13.5" thickBot="1"/>
    <row r="5186" s="450" customFormat="1" ht="13.5" thickBot="1"/>
    <row r="5187" s="450" customFormat="1" ht="13.5" thickBot="1"/>
    <row r="5188" s="450" customFormat="1" ht="13.5" thickBot="1"/>
    <row r="5189" s="450" customFormat="1" ht="13.5" thickBot="1"/>
    <row r="5190" s="450" customFormat="1" ht="13.5" thickBot="1"/>
    <row r="5191" s="450" customFormat="1" ht="13.5" thickBot="1"/>
    <row r="5192" s="450" customFormat="1" ht="13.5" thickBot="1"/>
    <row r="5193" s="450" customFormat="1" ht="13.5" thickBot="1"/>
    <row r="5194" s="450" customFormat="1" ht="13.5" thickBot="1"/>
    <row r="5195" s="450" customFormat="1" ht="13.5" thickBot="1"/>
    <row r="5196" s="450" customFormat="1" ht="13.5" thickBot="1"/>
    <row r="5197" s="450" customFormat="1" ht="13.5" thickBot="1"/>
    <row r="5198" s="450" customFormat="1" ht="13.5" thickBot="1"/>
    <row r="5199" s="450" customFormat="1" ht="13.5" thickBot="1"/>
    <row r="5200" s="450" customFormat="1" ht="13.5" thickBot="1"/>
    <row r="5201" s="450" customFormat="1" ht="13.5" thickBot="1"/>
    <row r="5202" s="450" customFormat="1" ht="13.5" thickBot="1"/>
    <row r="5203" s="450" customFormat="1" ht="13.5" thickBot="1"/>
    <row r="5204" s="450" customFormat="1" ht="13.5" thickBot="1"/>
    <row r="5205" s="450" customFormat="1" ht="13.5" thickBot="1"/>
    <row r="5206" s="450" customFormat="1" ht="13.5" thickBot="1"/>
    <row r="5207" s="450" customFormat="1" ht="13.5" thickBot="1"/>
    <row r="5208" s="450" customFormat="1" ht="13.5" thickBot="1"/>
    <row r="5209" s="450" customFormat="1" ht="13.5" thickBot="1"/>
    <row r="5210" s="450" customFormat="1" ht="13.5" thickBot="1"/>
    <row r="5211" s="450" customFormat="1" ht="13.5" thickBot="1"/>
    <row r="5212" s="450" customFormat="1" ht="13.5" thickBot="1"/>
    <row r="5213" s="450" customFormat="1" ht="13.5" thickBot="1"/>
    <row r="5214" s="450" customFormat="1" ht="13.5" thickBot="1"/>
    <row r="5215" s="450" customFormat="1" ht="13.5" thickBot="1"/>
    <row r="5216" s="450" customFormat="1" ht="13.5" thickBot="1"/>
    <row r="5217" s="450" customFormat="1" ht="13.5" thickBot="1"/>
    <row r="5218" s="450" customFormat="1" ht="13.5" thickBot="1"/>
    <row r="5219" s="450" customFormat="1" ht="13.5" thickBot="1"/>
    <row r="5220" s="450" customFormat="1" ht="13.5" thickBot="1"/>
    <row r="5221" s="450" customFormat="1" ht="13.5" thickBot="1"/>
    <row r="5222" s="450" customFormat="1" ht="13.5" thickBot="1"/>
    <row r="5223" s="450" customFormat="1" ht="13.5" thickBot="1"/>
    <row r="5224" s="450" customFormat="1" ht="13.5" thickBot="1"/>
    <row r="5225" s="450" customFormat="1" ht="13.5" thickBot="1"/>
    <row r="5226" s="450" customFormat="1" ht="13.5" thickBot="1"/>
    <row r="5227" s="450" customFormat="1" ht="13.5" thickBot="1"/>
    <row r="5228" s="450" customFormat="1" ht="13.5" thickBot="1"/>
    <row r="5229" s="450" customFormat="1" ht="13.5" thickBot="1"/>
    <row r="5230" s="450" customFormat="1" ht="13.5" thickBot="1"/>
    <row r="5231" s="450" customFormat="1" ht="13.5" thickBot="1"/>
    <row r="5232" s="450" customFormat="1" ht="13.5" thickBot="1"/>
    <row r="5233" s="450" customFormat="1" ht="13.5" thickBot="1"/>
    <row r="5234" s="450" customFormat="1" ht="13.5" thickBot="1"/>
    <row r="5235" s="450" customFormat="1" ht="13.5" thickBot="1"/>
    <row r="5236" s="450" customFormat="1" ht="13.5" thickBot="1"/>
    <row r="5237" s="450" customFormat="1" ht="13.5" thickBot="1"/>
    <row r="5238" s="450" customFormat="1" ht="13.5" thickBot="1"/>
    <row r="5239" s="450" customFormat="1" ht="13.5" thickBot="1"/>
    <row r="5240" s="450" customFormat="1" ht="13.5" thickBot="1"/>
    <row r="5241" s="450" customFormat="1" ht="13.5" thickBot="1"/>
    <row r="5242" s="450" customFormat="1" ht="13.5" thickBot="1"/>
    <row r="5243" s="450" customFormat="1" ht="13.5" thickBot="1"/>
    <row r="5244" s="450" customFormat="1" ht="13.5" thickBot="1"/>
    <row r="5245" s="450" customFormat="1" ht="13.5" thickBot="1"/>
    <row r="5246" s="450" customFormat="1" ht="13.5" thickBot="1"/>
    <row r="5247" s="450" customFormat="1" ht="13.5" thickBot="1"/>
    <row r="5248" s="450" customFormat="1" ht="13.5" thickBot="1"/>
    <row r="5249" s="450" customFormat="1" ht="13.5" thickBot="1"/>
    <row r="5250" s="450" customFormat="1" ht="13.5" thickBot="1"/>
    <row r="5251" s="450" customFormat="1" ht="13.5" thickBot="1"/>
    <row r="5252" s="450" customFormat="1" ht="13.5" thickBot="1"/>
    <row r="5253" s="450" customFormat="1" ht="13.5" thickBot="1"/>
    <row r="5254" s="450" customFormat="1" ht="13.5" thickBot="1"/>
    <row r="5255" s="450" customFormat="1" ht="13.5" thickBot="1"/>
    <row r="5256" s="450" customFormat="1" ht="13.5" thickBot="1"/>
    <row r="5257" s="450" customFormat="1" ht="13.5" thickBot="1"/>
    <row r="5258" s="450" customFormat="1" ht="13.5" thickBot="1"/>
    <row r="5259" s="450" customFormat="1" ht="13.5" thickBot="1"/>
    <row r="5260" s="450" customFormat="1" ht="13.5" thickBot="1"/>
    <row r="5261" s="450" customFormat="1" ht="13.5" thickBot="1"/>
    <row r="5262" s="450" customFormat="1" ht="13.5" thickBot="1"/>
    <row r="5263" s="450" customFormat="1" ht="13.5" thickBot="1"/>
    <row r="5264" s="450" customFormat="1" ht="13.5" thickBot="1"/>
    <row r="5265" s="450" customFormat="1" ht="13.5" thickBot="1"/>
    <row r="5266" s="450" customFormat="1" ht="13.5" thickBot="1"/>
    <row r="5267" s="450" customFormat="1" ht="13.5" thickBot="1"/>
    <row r="5268" s="450" customFormat="1" ht="13.5" thickBot="1"/>
    <row r="5269" s="450" customFormat="1" ht="13.5" thickBot="1"/>
    <row r="5270" s="450" customFormat="1" ht="13.5" thickBot="1"/>
    <row r="5271" s="450" customFormat="1" ht="13.5" thickBot="1"/>
    <row r="5272" s="450" customFormat="1" ht="13.5" thickBot="1"/>
    <row r="5273" s="450" customFormat="1" ht="13.5" thickBot="1"/>
    <row r="5274" s="450" customFormat="1" ht="13.5" thickBot="1"/>
    <row r="5275" s="450" customFormat="1" ht="13.5" thickBot="1"/>
    <row r="5276" s="450" customFormat="1" ht="13.5" thickBot="1"/>
    <row r="5277" s="450" customFormat="1" ht="13.5" thickBot="1"/>
    <row r="5278" s="450" customFormat="1" ht="13.5" thickBot="1"/>
    <row r="5279" s="450" customFormat="1" ht="13.5" thickBot="1"/>
    <row r="5280" s="450" customFormat="1" ht="13.5" thickBot="1"/>
    <row r="5281" s="450" customFormat="1" ht="13.5" thickBot="1"/>
    <row r="5282" s="450" customFormat="1" ht="13.5" thickBot="1"/>
    <row r="5283" s="450" customFormat="1" ht="13.5" thickBot="1"/>
    <row r="5284" s="450" customFormat="1" ht="13.5" thickBot="1"/>
    <row r="5285" s="450" customFormat="1" ht="13.5" thickBot="1"/>
    <row r="5286" s="450" customFormat="1" ht="13.5" thickBot="1"/>
    <row r="5287" s="450" customFormat="1" ht="13.5" thickBot="1"/>
    <row r="5288" s="450" customFormat="1" ht="13.5" thickBot="1"/>
    <row r="5289" s="450" customFormat="1" ht="13.5" thickBot="1"/>
    <row r="5290" s="450" customFormat="1" ht="13.5" thickBot="1"/>
    <row r="5291" s="450" customFormat="1" ht="13.5" thickBot="1"/>
    <row r="5292" s="450" customFormat="1" ht="13.5" thickBot="1"/>
    <row r="5293" s="450" customFormat="1" ht="13.5" thickBot="1"/>
    <row r="5294" s="450" customFormat="1" ht="13.5" thickBot="1"/>
    <row r="5295" s="450" customFormat="1" ht="13.5" thickBot="1"/>
    <row r="5296" s="450" customFormat="1" ht="13.5" thickBot="1"/>
    <row r="5297" s="450" customFormat="1" ht="13.5" thickBot="1"/>
    <row r="5298" s="450" customFormat="1" ht="13.5" thickBot="1"/>
    <row r="5299" s="450" customFormat="1" ht="13.5" thickBot="1"/>
    <row r="5300" s="450" customFormat="1" ht="13.5" thickBot="1"/>
    <row r="5301" s="450" customFormat="1" ht="13.5" thickBot="1"/>
    <row r="5302" s="450" customFormat="1" ht="13.5" thickBot="1"/>
    <row r="5303" s="450" customFormat="1" ht="13.5" thickBot="1"/>
    <row r="5304" s="450" customFormat="1" ht="13.5" thickBot="1"/>
    <row r="5305" s="450" customFormat="1" ht="13.5" thickBot="1"/>
    <row r="5306" s="450" customFormat="1" ht="13.5" thickBot="1"/>
    <row r="5307" s="450" customFormat="1" ht="13.5" thickBot="1"/>
    <row r="5308" s="450" customFormat="1" ht="13.5" thickBot="1"/>
    <row r="5309" s="450" customFormat="1" ht="13.5" thickBot="1"/>
    <row r="5310" s="450" customFormat="1" ht="13.5" thickBot="1"/>
    <row r="5311" s="450" customFormat="1" ht="13.5" thickBot="1"/>
    <row r="5312" s="450" customFormat="1" ht="13.5" thickBot="1"/>
    <row r="5313" s="450" customFormat="1" ht="13.5" thickBot="1"/>
    <row r="5314" s="450" customFormat="1" ht="13.5" thickBot="1"/>
    <row r="5315" s="450" customFormat="1" ht="13.5" thickBot="1"/>
    <row r="5316" s="450" customFormat="1" ht="13.5" thickBot="1"/>
    <row r="5317" s="450" customFormat="1" ht="13.5" thickBot="1"/>
    <row r="5318" s="450" customFormat="1" ht="13.5" thickBot="1"/>
    <row r="5319" s="450" customFormat="1" ht="13.5" thickBot="1"/>
    <row r="5320" s="450" customFormat="1" ht="13.5" thickBot="1"/>
    <row r="5321" s="450" customFormat="1" ht="13.5" thickBot="1"/>
    <row r="5322" s="450" customFormat="1" ht="13.5" thickBot="1"/>
    <row r="5323" s="450" customFormat="1" ht="13.5" thickBot="1"/>
    <row r="5324" s="450" customFormat="1" ht="13.5" thickBot="1"/>
    <row r="5325" s="450" customFormat="1" ht="13.5" thickBot="1"/>
    <row r="5326" s="450" customFormat="1" ht="13.5" thickBot="1"/>
    <row r="5327" s="450" customFormat="1" ht="13.5" thickBot="1"/>
    <row r="5328" s="450" customFormat="1" ht="13.5" thickBot="1"/>
    <row r="5329" s="450" customFormat="1" ht="13.5" thickBot="1"/>
    <row r="5330" s="450" customFormat="1" ht="13.5" thickBot="1"/>
    <row r="5331" s="450" customFormat="1" ht="13.5" thickBot="1"/>
    <row r="5332" s="450" customFormat="1" ht="13.5" thickBot="1"/>
    <row r="5333" s="450" customFormat="1" ht="13.5" thickBot="1"/>
    <row r="5334" s="450" customFormat="1" ht="13.5" thickBot="1"/>
    <row r="5335" s="450" customFormat="1" ht="13.5" thickBot="1"/>
    <row r="5336" s="450" customFormat="1" ht="13.5" thickBot="1"/>
    <row r="5337" s="450" customFormat="1" ht="13.5" thickBot="1"/>
    <row r="5338" s="450" customFormat="1" ht="13.5" thickBot="1"/>
    <row r="5339" s="450" customFormat="1" ht="13.5" thickBot="1"/>
    <row r="5340" s="450" customFormat="1" ht="13.5" thickBot="1"/>
    <row r="5341" s="450" customFormat="1" ht="13.5" thickBot="1"/>
    <row r="5342" s="450" customFormat="1" ht="13.5" thickBot="1"/>
    <row r="5343" s="450" customFormat="1" ht="13.5" thickBot="1"/>
    <row r="5344" s="450" customFormat="1" ht="13.5" thickBot="1"/>
    <row r="5345" s="450" customFormat="1" ht="13.5" thickBot="1"/>
    <row r="5346" s="450" customFormat="1" ht="13.5" thickBot="1"/>
    <row r="5347" s="450" customFormat="1" ht="13.5" thickBot="1"/>
    <row r="5348" s="450" customFormat="1" ht="13.5" thickBot="1"/>
    <row r="5349" s="450" customFormat="1" ht="13.5" thickBot="1"/>
    <row r="5350" s="450" customFormat="1" ht="13.5" thickBot="1"/>
    <row r="5351" s="450" customFormat="1" ht="13.5" thickBot="1"/>
    <row r="5352" s="450" customFormat="1" ht="13.5" thickBot="1"/>
    <row r="5353" s="450" customFormat="1" ht="13.5" thickBot="1"/>
    <row r="5354" s="450" customFormat="1" ht="13.5" thickBot="1"/>
    <row r="5355" s="450" customFormat="1" ht="13.5" thickBot="1"/>
    <row r="5356" s="450" customFormat="1" ht="13.5" thickBot="1"/>
    <row r="5357" s="450" customFormat="1" ht="13.5" thickBot="1"/>
    <row r="5358" s="450" customFormat="1" ht="13.5" thickBot="1"/>
    <row r="5359" s="450" customFormat="1" ht="13.5" thickBot="1"/>
    <row r="5360" s="450" customFormat="1" ht="13.5" thickBot="1"/>
    <row r="5361" s="450" customFormat="1" ht="13.5" thickBot="1"/>
    <row r="5362" s="450" customFormat="1" ht="13.5" thickBot="1"/>
    <row r="5363" s="450" customFormat="1" ht="13.5" thickBot="1"/>
    <row r="5364" s="450" customFormat="1" ht="13.5" thickBot="1"/>
    <row r="5365" s="450" customFormat="1" ht="13.5" thickBot="1"/>
    <row r="5366" s="450" customFormat="1" ht="13.5" thickBot="1"/>
    <row r="5367" s="450" customFormat="1" ht="13.5" thickBot="1"/>
    <row r="5368" s="450" customFormat="1" ht="13.5" thickBot="1"/>
    <row r="5369" s="450" customFormat="1" ht="13.5" thickBot="1"/>
    <row r="5370" s="450" customFormat="1" ht="13.5" thickBot="1"/>
    <row r="5371" s="450" customFormat="1" ht="13.5" thickBot="1"/>
    <row r="5372" s="450" customFormat="1" ht="13.5" thickBot="1"/>
    <row r="5373" s="450" customFormat="1" ht="13.5" thickBot="1"/>
    <row r="5374" s="450" customFormat="1" ht="13.5" thickBot="1"/>
    <row r="5375" s="450" customFormat="1" ht="13.5" thickBot="1"/>
    <row r="5376" s="450" customFormat="1" ht="13.5" thickBot="1"/>
    <row r="5377" s="450" customFormat="1" ht="13.5" thickBot="1"/>
    <row r="5378" s="450" customFormat="1" ht="13.5" thickBot="1"/>
    <row r="5379" s="450" customFormat="1" ht="13.5" thickBot="1"/>
    <row r="5380" s="450" customFormat="1" ht="13.5" thickBot="1"/>
    <row r="5381" s="450" customFormat="1" ht="13.5" thickBot="1"/>
    <row r="5382" s="450" customFormat="1" ht="13.5" thickBot="1"/>
    <row r="5383" s="450" customFormat="1" ht="13.5" thickBot="1"/>
    <row r="5384" s="450" customFormat="1" ht="13.5" thickBot="1"/>
    <row r="5385" s="450" customFormat="1" ht="13.5" thickBot="1"/>
    <row r="5386" s="450" customFormat="1" ht="13.5" thickBot="1"/>
    <row r="5387" s="450" customFormat="1" ht="13.5" thickBot="1"/>
    <row r="5388" s="450" customFormat="1" ht="13.5" thickBot="1"/>
    <row r="5389" s="450" customFormat="1" ht="13.5" thickBot="1"/>
    <row r="5390" s="450" customFormat="1" ht="13.5" thickBot="1"/>
    <row r="5391" s="450" customFormat="1" ht="13.5" thickBot="1"/>
    <row r="5392" s="450" customFormat="1" ht="13.5" thickBot="1"/>
    <row r="5393" s="450" customFormat="1" ht="13.5" thickBot="1"/>
    <row r="5394" s="450" customFormat="1" ht="13.5" thickBot="1"/>
    <row r="5395" s="450" customFormat="1" ht="13.5" thickBot="1"/>
    <row r="5396" s="450" customFormat="1" ht="13.5" thickBot="1"/>
    <row r="5397" s="450" customFormat="1" ht="13.5" thickBot="1"/>
    <row r="5398" s="450" customFormat="1" ht="13.5" thickBot="1"/>
    <row r="5399" s="450" customFormat="1" ht="13.5" thickBot="1"/>
    <row r="5400" s="450" customFormat="1" ht="13.5" thickBot="1"/>
    <row r="5401" s="450" customFormat="1" ht="13.5" thickBot="1"/>
    <row r="5402" s="450" customFormat="1" ht="13.5" thickBot="1"/>
    <row r="5403" s="450" customFormat="1" ht="13.5" thickBot="1"/>
    <row r="5404" s="450" customFormat="1" ht="13.5" thickBot="1"/>
    <row r="5405" s="450" customFormat="1" ht="13.5" thickBot="1"/>
    <row r="5406" s="450" customFormat="1" ht="13.5" thickBot="1"/>
    <row r="5407" s="450" customFormat="1" ht="13.5" thickBot="1"/>
    <row r="5408" s="450" customFormat="1" ht="13.5" thickBot="1"/>
    <row r="5409" s="450" customFormat="1" ht="13.5" thickBot="1"/>
    <row r="5410" s="450" customFormat="1" ht="13.5" thickBot="1"/>
    <row r="5411" s="450" customFormat="1" ht="13.5" thickBot="1"/>
    <row r="5412" s="450" customFormat="1" ht="13.5" thickBot="1"/>
    <row r="5413" s="450" customFormat="1" ht="13.5" thickBot="1"/>
    <row r="5414" s="450" customFormat="1" ht="13.5" thickBot="1"/>
    <row r="5415" s="450" customFormat="1" ht="13.5" thickBot="1"/>
    <row r="5416" s="450" customFormat="1" ht="13.5" thickBot="1"/>
    <row r="5417" s="450" customFormat="1" ht="13.5" thickBot="1"/>
    <row r="5418" s="450" customFormat="1" ht="13.5" thickBot="1"/>
    <row r="5419" s="450" customFormat="1" ht="13.5" thickBot="1"/>
    <row r="5420" s="450" customFormat="1" ht="13.5" thickBot="1"/>
    <row r="5421" s="450" customFormat="1" ht="13.5" thickBot="1"/>
    <row r="5422" s="450" customFormat="1" ht="13.5" thickBot="1"/>
    <row r="5423" s="450" customFormat="1" ht="13.5" thickBot="1"/>
    <row r="5424" s="450" customFormat="1" ht="13.5" thickBot="1"/>
    <row r="5425" s="450" customFormat="1" ht="13.5" thickBot="1"/>
    <row r="5426" s="450" customFormat="1" ht="13.5" thickBot="1"/>
    <row r="5427" s="450" customFormat="1" ht="13.5" thickBot="1"/>
    <row r="5428" s="450" customFormat="1" ht="13.5" thickBot="1"/>
    <row r="5429" s="450" customFormat="1" ht="13.5" thickBot="1"/>
    <row r="5430" s="450" customFormat="1" ht="13.5" thickBot="1"/>
    <row r="5431" s="450" customFormat="1" ht="13.5" thickBot="1"/>
    <row r="5432" s="450" customFormat="1" ht="13.5" thickBot="1"/>
    <row r="5433" s="450" customFormat="1" ht="13.5" thickBot="1"/>
    <row r="5434" s="450" customFormat="1" ht="13.5" thickBot="1"/>
    <row r="5435" s="450" customFormat="1" ht="13.5" thickBot="1"/>
    <row r="5436" s="450" customFormat="1" ht="13.5" thickBot="1"/>
    <row r="5437" s="450" customFormat="1" ht="13.5" thickBot="1"/>
    <row r="5438" s="450" customFormat="1" ht="13.5" thickBot="1"/>
    <row r="5439" s="450" customFormat="1" ht="13.5" thickBot="1"/>
    <row r="5440" s="450" customFormat="1" ht="13.5" thickBot="1"/>
    <row r="5441" s="450" customFormat="1" ht="13.5" thickBot="1"/>
    <row r="5442" s="450" customFormat="1" ht="13.5" thickBot="1"/>
    <row r="5443" s="450" customFormat="1" ht="13.5" thickBot="1"/>
    <row r="5444" s="450" customFormat="1" ht="13.5" thickBot="1"/>
    <row r="5445" s="450" customFormat="1" ht="13.5" thickBot="1"/>
    <row r="5446" s="450" customFormat="1" ht="13.5" thickBot="1"/>
    <row r="5447" s="450" customFormat="1" ht="13.5" thickBot="1"/>
    <row r="5448" s="450" customFormat="1" ht="13.5" thickBot="1"/>
    <row r="5449" s="450" customFormat="1" ht="13.5" thickBot="1"/>
    <row r="5450" s="450" customFormat="1" ht="13.5" thickBot="1"/>
    <row r="5451" s="450" customFormat="1" ht="13.5" thickBot="1"/>
    <row r="5452" s="450" customFormat="1" ht="13.5" thickBot="1"/>
    <row r="5453" s="450" customFormat="1" ht="13.5" thickBot="1"/>
    <row r="5454" s="450" customFormat="1" ht="13.5" thickBot="1"/>
    <row r="5455" s="450" customFormat="1" ht="13.5" thickBot="1"/>
    <row r="5456" s="450" customFormat="1" ht="13.5" thickBot="1"/>
    <row r="5457" s="450" customFormat="1" ht="13.5" thickBot="1"/>
    <row r="5458" s="450" customFormat="1" ht="13.5" thickBot="1"/>
    <row r="5459" s="450" customFormat="1" ht="13.5" thickBot="1"/>
    <row r="5460" s="450" customFormat="1" ht="13.5" thickBot="1"/>
    <row r="5461" s="450" customFormat="1" ht="13.5" thickBot="1"/>
    <row r="5462" s="450" customFormat="1" ht="13.5" thickBot="1"/>
    <row r="5463" s="450" customFormat="1" ht="13.5" thickBot="1"/>
    <row r="5464" s="450" customFormat="1" ht="13.5" thickBot="1"/>
    <row r="5465" s="450" customFormat="1" ht="13.5" thickBot="1"/>
    <row r="5466" s="450" customFormat="1" ht="13.5" thickBot="1"/>
    <row r="5467" s="450" customFormat="1" ht="13.5" thickBot="1"/>
    <row r="5468" s="450" customFormat="1" ht="13.5" thickBot="1"/>
    <row r="5469" s="450" customFormat="1" ht="13.5" thickBot="1"/>
    <row r="5470" s="450" customFormat="1" ht="13.5" thickBot="1"/>
    <row r="5471" s="450" customFormat="1" ht="13.5" thickBot="1"/>
    <row r="5472" s="450" customFormat="1" ht="13.5" thickBot="1"/>
    <row r="5473" s="450" customFormat="1" ht="13.5" thickBot="1"/>
    <row r="5474" s="450" customFormat="1" ht="13.5" thickBot="1"/>
    <row r="5475" s="450" customFormat="1" ht="13.5" thickBot="1"/>
    <row r="5476" s="450" customFormat="1" ht="13.5" thickBot="1"/>
    <row r="5477" s="450" customFormat="1" ht="13.5" thickBot="1"/>
    <row r="5478" s="450" customFormat="1" ht="13.5" thickBot="1"/>
    <row r="5479" s="450" customFormat="1" ht="13.5" thickBot="1"/>
    <row r="5480" s="450" customFormat="1" ht="13.5" thickBot="1"/>
    <row r="5481" s="450" customFormat="1" ht="13.5" thickBot="1"/>
    <row r="5482" s="450" customFormat="1" ht="13.5" thickBot="1"/>
    <row r="5483" s="450" customFormat="1" ht="13.5" thickBot="1"/>
    <row r="5484" s="450" customFormat="1" ht="13.5" thickBot="1"/>
    <row r="5485" s="450" customFormat="1" ht="13.5" thickBot="1"/>
    <row r="5486" s="450" customFormat="1" ht="13.5" thickBot="1"/>
    <row r="5487" s="450" customFormat="1" ht="13.5" thickBot="1"/>
    <row r="5488" s="450" customFormat="1" ht="13.5" thickBot="1"/>
    <row r="5489" s="450" customFormat="1" ht="13.5" thickBot="1"/>
    <row r="5490" s="450" customFormat="1" ht="13.5" thickBot="1"/>
    <row r="5491" s="450" customFormat="1" ht="13.5" thickBot="1"/>
    <row r="5492" s="450" customFormat="1" ht="13.5" thickBot="1"/>
    <row r="5493" s="450" customFormat="1" ht="13.5" thickBot="1"/>
    <row r="5494" s="450" customFormat="1" ht="13.5" thickBot="1"/>
    <row r="5495" s="450" customFormat="1" ht="13.5" thickBot="1"/>
    <row r="5496" s="450" customFormat="1" ht="13.5" thickBot="1"/>
    <row r="5497" s="450" customFormat="1" ht="13.5" thickBot="1"/>
    <row r="5498" s="450" customFormat="1" ht="13.5" thickBot="1"/>
    <row r="5499" s="450" customFormat="1" ht="13.5" thickBot="1"/>
    <row r="5500" s="450" customFormat="1" ht="13.5" thickBot="1"/>
    <row r="5501" s="450" customFormat="1" ht="13.5" thickBot="1"/>
    <row r="5502" s="450" customFormat="1" ht="13.5" thickBot="1"/>
    <row r="5503" s="450" customFormat="1" ht="13.5" thickBot="1"/>
    <row r="5504" s="450" customFormat="1" ht="13.5" thickBot="1"/>
    <row r="5505" s="450" customFormat="1" ht="13.5" thickBot="1"/>
    <row r="5506" s="450" customFormat="1" ht="13.5" thickBot="1"/>
    <row r="5507" s="450" customFormat="1" ht="13.5" thickBot="1"/>
    <row r="5508" s="450" customFormat="1" ht="13.5" thickBot="1"/>
    <row r="5509" s="450" customFormat="1" ht="13.5" thickBot="1"/>
    <row r="5510" s="450" customFormat="1" ht="13.5" thickBot="1"/>
    <row r="5511" s="450" customFormat="1" ht="13.5" thickBot="1"/>
    <row r="5512" s="450" customFormat="1" ht="13.5" thickBot="1"/>
    <row r="5513" s="450" customFormat="1" ht="13.5" thickBot="1"/>
    <row r="5514" s="450" customFormat="1" ht="13.5" thickBot="1"/>
    <row r="5515" s="450" customFormat="1" ht="13.5" thickBot="1"/>
    <row r="5516" s="450" customFormat="1" ht="13.5" thickBot="1"/>
    <row r="5517" s="450" customFormat="1" ht="13.5" thickBot="1"/>
    <row r="5518" s="450" customFormat="1" ht="13.5" thickBot="1"/>
    <row r="5519" s="450" customFormat="1" ht="13.5" thickBot="1"/>
    <row r="5520" s="450" customFormat="1" ht="13.5" thickBot="1"/>
    <row r="5521" s="450" customFormat="1" ht="13.5" thickBot="1"/>
    <row r="5522" s="450" customFormat="1" ht="13.5" thickBot="1"/>
    <row r="5523" s="450" customFormat="1" ht="13.5" thickBot="1"/>
    <row r="5524" s="450" customFormat="1" ht="13.5" thickBot="1"/>
    <row r="5525" s="450" customFormat="1" ht="13.5" thickBot="1"/>
    <row r="5526" s="450" customFormat="1" ht="13.5" thickBot="1"/>
    <row r="5527" s="450" customFormat="1" ht="13.5" thickBot="1"/>
    <row r="5528" s="450" customFormat="1" ht="13.5" thickBot="1"/>
    <row r="5529" s="450" customFormat="1" ht="13.5" thickBot="1"/>
    <row r="5530" s="450" customFormat="1" ht="13.5" thickBot="1"/>
    <row r="5531" s="450" customFormat="1" ht="13.5" thickBot="1"/>
    <row r="5532" s="450" customFormat="1" ht="13.5" thickBot="1"/>
    <row r="5533" s="450" customFormat="1" ht="13.5" thickBot="1"/>
    <row r="5534" s="450" customFormat="1" ht="13.5" thickBot="1"/>
    <row r="5535" s="450" customFormat="1" ht="13.5" thickBot="1"/>
    <row r="5536" s="450" customFormat="1" ht="13.5" thickBot="1"/>
    <row r="5537" s="450" customFormat="1" ht="13.5" thickBot="1"/>
    <row r="5538" s="450" customFormat="1" ht="13.5" thickBot="1"/>
    <row r="5539" s="450" customFormat="1" ht="13.5" thickBot="1"/>
    <row r="5540" s="450" customFormat="1" ht="13.5" thickBot="1"/>
    <row r="5541" s="450" customFormat="1" ht="13.5" thickBot="1"/>
    <row r="5542" s="450" customFormat="1" ht="13.5" thickBot="1"/>
    <row r="5543" s="450" customFormat="1" ht="13.5" thickBot="1"/>
    <row r="5544" s="450" customFormat="1" ht="13.5" thickBot="1"/>
    <row r="5545" s="450" customFormat="1" ht="13.5" thickBot="1"/>
    <row r="5546" s="450" customFormat="1" ht="13.5" thickBot="1"/>
    <row r="5547" s="450" customFormat="1" ht="13.5" thickBot="1"/>
    <row r="5548" s="450" customFormat="1" ht="13.5" thickBot="1"/>
    <row r="5549" s="450" customFormat="1" ht="13.5" thickBot="1"/>
    <row r="5550" s="450" customFormat="1" ht="13.5" thickBot="1"/>
    <row r="5551" s="450" customFormat="1" ht="13.5" thickBot="1"/>
    <row r="5552" s="450" customFormat="1" ht="13.5" thickBot="1"/>
    <row r="5553" s="450" customFormat="1" ht="13.5" thickBot="1"/>
    <row r="5554" s="450" customFormat="1" ht="13.5" thickBot="1"/>
    <row r="5555" s="450" customFormat="1" ht="13.5" thickBot="1"/>
    <row r="5556" s="450" customFormat="1" ht="13.5" thickBot="1"/>
    <row r="5557" s="450" customFormat="1" ht="13.5" thickBot="1"/>
    <row r="5558" s="450" customFormat="1" ht="13.5" thickBot="1"/>
    <row r="5559" s="450" customFormat="1" ht="13.5" thickBot="1"/>
    <row r="5560" s="450" customFormat="1" ht="13.5" thickBot="1"/>
    <row r="5561" s="450" customFormat="1" ht="13.5" thickBot="1"/>
    <row r="5562" s="450" customFormat="1" ht="13.5" thickBot="1"/>
    <row r="5563" s="450" customFormat="1" ht="13.5" thickBot="1"/>
    <row r="5564" s="450" customFormat="1" ht="13.5" thickBot="1"/>
    <row r="5565" s="450" customFormat="1" ht="13.5" thickBot="1"/>
    <row r="5566" s="450" customFormat="1" ht="13.5" thickBot="1"/>
    <row r="5567" s="450" customFormat="1" ht="13.5" thickBot="1"/>
    <row r="5568" s="450" customFormat="1" ht="13.5" thickBot="1"/>
    <row r="5569" s="450" customFormat="1" ht="13.5" thickBot="1"/>
    <row r="5570" s="450" customFormat="1" ht="13.5" thickBot="1"/>
    <row r="5571" s="450" customFormat="1" ht="13.5" thickBot="1"/>
    <row r="5572" s="450" customFormat="1" ht="13.5" thickBot="1"/>
    <row r="5573" s="450" customFormat="1" ht="13.5" thickBot="1"/>
    <row r="5574" s="450" customFormat="1" ht="13.5" thickBot="1"/>
    <row r="5575" s="450" customFormat="1" ht="13.5" thickBot="1"/>
    <row r="5576" s="450" customFormat="1" ht="13.5" thickBot="1"/>
    <row r="5577" s="450" customFormat="1" ht="13.5" thickBot="1"/>
    <row r="5578" s="450" customFormat="1" ht="13.5" thickBot="1"/>
    <row r="5579" s="450" customFormat="1" ht="13.5" thickBot="1"/>
    <row r="5580" s="450" customFormat="1" ht="13.5" thickBot="1"/>
    <row r="5581" s="450" customFormat="1" ht="13.5" thickBot="1"/>
    <row r="5582" s="450" customFormat="1" ht="13.5" thickBot="1"/>
    <row r="5583" s="450" customFormat="1" ht="13.5" thickBot="1"/>
    <row r="5584" s="450" customFormat="1" ht="13.5" thickBot="1"/>
    <row r="5585" s="450" customFormat="1" ht="13.5" thickBot="1"/>
    <row r="5586" s="450" customFormat="1" ht="13.5" thickBot="1"/>
    <row r="5587" s="450" customFormat="1" ht="13.5" thickBot="1"/>
    <row r="5588" s="450" customFormat="1" ht="13.5" thickBot="1"/>
    <row r="5589" s="450" customFormat="1" ht="13.5" thickBot="1"/>
    <row r="5590" s="450" customFormat="1" ht="13.5" thickBot="1"/>
    <row r="5591" s="450" customFormat="1" ht="13.5" thickBot="1"/>
    <row r="5592" s="450" customFormat="1" ht="13.5" thickBot="1"/>
    <row r="5593" s="450" customFormat="1" ht="13.5" thickBot="1"/>
    <row r="5594" s="450" customFormat="1" ht="13.5" thickBot="1"/>
    <row r="5595" s="450" customFormat="1" ht="13.5" thickBot="1"/>
    <row r="5596" s="450" customFormat="1" ht="13.5" thickBot="1"/>
    <row r="5597" s="450" customFormat="1" ht="13.5" thickBot="1"/>
    <row r="5598" s="450" customFormat="1" ht="13.5" thickBot="1"/>
    <row r="5599" s="450" customFormat="1" ht="13.5" thickBot="1"/>
    <row r="5600" s="450" customFormat="1" ht="13.5" thickBot="1"/>
    <row r="5601" s="450" customFormat="1" ht="13.5" thickBot="1"/>
    <row r="5602" s="450" customFormat="1" ht="13.5" thickBot="1"/>
    <row r="5603" s="450" customFormat="1" ht="13.5" thickBot="1"/>
    <row r="5604" s="450" customFormat="1" ht="13.5" thickBot="1"/>
    <row r="5605" s="450" customFormat="1" ht="13.5" thickBot="1"/>
    <row r="5606" s="450" customFormat="1" ht="13.5" thickBot="1"/>
    <row r="5607" s="450" customFormat="1" ht="13.5" thickBot="1"/>
    <row r="5608" s="450" customFormat="1" ht="13.5" thickBot="1"/>
    <row r="5609" s="450" customFormat="1" ht="13.5" thickBot="1"/>
    <row r="5610" s="450" customFormat="1" ht="13.5" thickBot="1"/>
    <row r="5611" s="450" customFormat="1" ht="13.5" thickBot="1"/>
    <row r="5612" s="450" customFormat="1" ht="13.5" thickBot="1"/>
    <row r="5613" s="450" customFormat="1" ht="13.5" thickBot="1"/>
    <row r="5614" s="450" customFormat="1" ht="13.5" thickBot="1"/>
    <row r="5615" s="450" customFormat="1" ht="13.5" thickBot="1"/>
    <row r="5616" s="450" customFormat="1" ht="13.5" thickBot="1"/>
    <row r="5617" s="450" customFormat="1" ht="13.5" thickBot="1"/>
    <row r="5618" s="450" customFormat="1" ht="13.5" thickBot="1"/>
    <row r="5619" s="450" customFormat="1" ht="13.5" thickBot="1"/>
    <row r="5620" s="450" customFormat="1" ht="13.5" thickBot="1"/>
    <row r="5621" s="450" customFormat="1" ht="13.5" thickBot="1"/>
    <row r="5622" s="450" customFormat="1" ht="13.5" thickBot="1"/>
    <row r="5623" s="450" customFormat="1" ht="13.5" thickBot="1"/>
    <row r="5624" s="450" customFormat="1" ht="13.5" thickBot="1"/>
    <row r="5625" s="450" customFormat="1" ht="13.5" thickBot="1"/>
    <row r="5626" s="450" customFormat="1" ht="13.5" thickBot="1"/>
    <row r="5627" s="450" customFormat="1" ht="13.5" thickBot="1"/>
    <row r="5628" s="450" customFormat="1" ht="13.5" thickBot="1"/>
    <row r="5629" s="450" customFormat="1" ht="13.5" thickBot="1"/>
    <row r="5630" s="450" customFormat="1" ht="13.5" thickBot="1"/>
    <row r="5631" s="450" customFormat="1" ht="13.5" thickBot="1"/>
    <row r="5632" s="450" customFormat="1" ht="13.5" thickBot="1"/>
    <row r="5633" s="450" customFormat="1" ht="13.5" thickBot="1"/>
    <row r="5634" s="450" customFormat="1" ht="13.5" thickBot="1"/>
    <row r="5635" s="450" customFormat="1" ht="13.5" thickBot="1"/>
    <row r="5636" s="450" customFormat="1" ht="13.5" thickBot="1"/>
    <row r="5637" s="450" customFormat="1" ht="13.5" thickBot="1"/>
    <row r="5638" s="450" customFormat="1" ht="13.5" thickBot="1"/>
    <row r="5639" s="450" customFormat="1" ht="13.5" thickBot="1"/>
    <row r="5640" s="450" customFormat="1" ht="13.5" thickBot="1"/>
    <row r="5641" s="450" customFormat="1" ht="13.5" thickBot="1"/>
    <row r="5642" s="450" customFormat="1" ht="13.5" thickBot="1"/>
    <row r="5643" s="450" customFormat="1" ht="13.5" thickBot="1"/>
    <row r="5644" s="450" customFormat="1" ht="13.5" thickBot="1"/>
    <row r="5645" s="450" customFormat="1" ht="13.5" thickBot="1"/>
    <row r="5646" s="450" customFormat="1" ht="13.5" thickBot="1"/>
    <row r="5647" s="450" customFormat="1" ht="13.5" thickBot="1"/>
    <row r="5648" s="450" customFormat="1" ht="13.5" thickBot="1"/>
    <row r="5649" s="450" customFormat="1" ht="13.5" thickBot="1"/>
    <row r="5650" s="450" customFormat="1" ht="13.5" thickBot="1"/>
    <row r="5651" s="450" customFormat="1" ht="13.5" thickBot="1"/>
    <row r="5652" s="450" customFormat="1" ht="13.5" thickBot="1"/>
    <row r="5653" s="450" customFormat="1" ht="13.5" thickBot="1"/>
    <row r="5654" s="450" customFormat="1" ht="13.5" thickBot="1"/>
    <row r="5655" s="450" customFormat="1" ht="13.5" thickBot="1"/>
    <row r="5656" s="450" customFormat="1" ht="13.5" thickBot="1"/>
    <row r="5657" s="450" customFormat="1" ht="13.5" thickBot="1"/>
    <row r="5658" s="450" customFormat="1" ht="13.5" thickBot="1"/>
    <row r="5659" s="450" customFormat="1" ht="13.5" thickBot="1"/>
    <row r="5660" s="450" customFormat="1" ht="13.5" thickBot="1"/>
    <row r="5661" s="450" customFormat="1" ht="13.5" thickBot="1"/>
    <row r="5662" s="450" customFormat="1" ht="13.5" thickBot="1"/>
    <row r="5663" s="450" customFormat="1" ht="13.5" thickBot="1"/>
    <row r="5664" s="450" customFormat="1" ht="13.5" thickBot="1"/>
    <row r="5665" s="450" customFormat="1" ht="13.5" thickBot="1"/>
    <row r="5666" s="450" customFormat="1" ht="13.5" thickBot="1"/>
    <row r="5667" s="450" customFormat="1" ht="13.5" thickBot="1"/>
    <row r="5668" s="450" customFormat="1" ht="13.5" thickBot="1"/>
    <row r="5669" s="450" customFormat="1" ht="13.5" thickBot="1"/>
    <row r="5670" s="450" customFormat="1" ht="13.5" thickBot="1"/>
    <row r="5671" s="450" customFormat="1" ht="13.5" thickBot="1"/>
    <row r="5672" s="450" customFormat="1" ht="13.5" thickBot="1"/>
    <row r="5673" s="450" customFormat="1" ht="13.5" thickBot="1"/>
    <row r="5674" s="450" customFormat="1" ht="13.5" thickBot="1"/>
    <row r="5675" s="450" customFormat="1" ht="13.5" thickBot="1"/>
    <row r="5676" s="450" customFormat="1" ht="13.5" thickBot="1"/>
    <row r="5677" s="450" customFormat="1" ht="13.5" thickBot="1"/>
    <row r="5678" s="450" customFormat="1" ht="13.5" thickBot="1"/>
    <row r="5679" s="450" customFormat="1" ht="13.5" thickBot="1"/>
    <row r="5680" s="450" customFormat="1" ht="13.5" thickBot="1"/>
    <row r="5681" s="450" customFormat="1" ht="13.5" thickBot="1"/>
    <row r="5682" s="450" customFormat="1" ht="13.5" thickBot="1"/>
    <row r="5683" s="450" customFormat="1" ht="13.5" thickBot="1"/>
    <row r="5684" s="450" customFormat="1" ht="13.5" thickBot="1"/>
    <row r="5685" s="450" customFormat="1" ht="13.5" thickBot="1"/>
    <row r="5686" s="450" customFormat="1" ht="13.5" thickBot="1"/>
    <row r="5687" s="450" customFormat="1" ht="13.5" thickBot="1"/>
    <row r="5688" s="450" customFormat="1" ht="13.5" thickBot="1"/>
    <row r="5689" s="450" customFormat="1" ht="13.5" thickBot="1"/>
    <row r="5690" s="450" customFormat="1" ht="13.5" thickBot="1"/>
    <row r="5691" s="450" customFormat="1" ht="13.5" thickBot="1"/>
    <row r="5692" s="450" customFormat="1" ht="13.5" thickBot="1"/>
    <row r="5693" s="450" customFormat="1" ht="13.5" thickBot="1"/>
    <row r="5694" s="450" customFormat="1" ht="13.5" thickBot="1"/>
    <row r="5695" s="450" customFormat="1" ht="13.5" thickBot="1"/>
    <row r="5696" s="450" customFormat="1" ht="13.5" thickBot="1"/>
    <row r="5697" s="450" customFormat="1" ht="13.5" thickBot="1"/>
    <row r="5698" s="450" customFormat="1" ht="13.5" thickBot="1"/>
    <row r="5699" s="450" customFormat="1" ht="13.5" thickBot="1"/>
    <row r="5700" s="450" customFormat="1" ht="13.5" thickBot="1"/>
    <row r="5701" s="450" customFormat="1" ht="13.5" thickBot="1"/>
    <row r="5702" s="450" customFormat="1" ht="13.5" thickBot="1"/>
    <row r="5703" s="450" customFormat="1" ht="13.5" thickBot="1"/>
    <row r="5704" s="450" customFormat="1" ht="13.5" thickBot="1"/>
    <row r="5705" s="450" customFormat="1" ht="13.5" thickBot="1"/>
    <row r="5706" s="450" customFormat="1" ht="13.5" thickBot="1"/>
    <row r="5707" s="450" customFormat="1" ht="13.5" thickBot="1"/>
    <row r="5708" s="450" customFormat="1" ht="13.5" thickBot="1"/>
    <row r="5709" s="450" customFormat="1" ht="13.5" thickBot="1"/>
    <row r="5710" s="450" customFormat="1" ht="13.5" thickBot="1"/>
    <row r="5711" s="450" customFormat="1" ht="13.5" thickBot="1"/>
    <row r="5712" s="450" customFormat="1" ht="13.5" thickBot="1"/>
    <row r="5713" s="450" customFormat="1" ht="13.5" thickBot="1"/>
    <row r="5714" s="450" customFormat="1" ht="13.5" thickBot="1"/>
    <row r="5715" s="450" customFormat="1" ht="13.5" thickBot="1"/>
    <row r="5716" s="450" customFormat="1" ht="13.5" thickBot="1"/>
    <row r="5717" s="450" customFormat="1" ht="13.5" thickBot="1"/>
    <row r="5718" s="450" customFormat="1" ht="13.5" thickBot="1"/>
    <row r="5719" s="450" customFormat="1" ht="13.5" thickBot="1"/>
    <row r="5720" s="450" customFormat="1" ht="13.5" thickBot="1"/>
    <row r="5721" s="450" customFormat="1" ht="13.5" thickBot="1"/>
    <row r="5722" s="450" customFormat="1" ht="13.5" thickBot="1"/>
    <row r="5723" s="450" customFormat="1" ht="13.5" thickBot="1"/>
    <row r="5724" s="450" customFormat="1" ht="13.5" thickBot="1"/>
    <row r="5725" s="450" customFormat="1" ht="13.5" thickBot="1"/>
    <row r="5726" s="450" customFormat="1" ht="13.5" thickBot="1"/>
    <row r="5727" s="450" customFormat="1" ht="13.5" thickBot="1"/>
    <row r="5728" s="450" customFormat="1" ht="13.5" thickBot="1"/>
    <row r="5729" s="450" customFormat="1" ht="13.5" thickBot="1"/>
    <row r="5730" s="450" customFormat="1" ht="13.5" thickBot="1"/>
    <row r="5731" s="450" customFormat="1" ht="13.5" thickBot="1"/>
    <row r="5732" s="450" customFormat="1" ht="13.5" thickBot="1"/>
    <row r="5733" s="450" customFormat="1" ht="13.5" thickBot="1"/>
    <row r="5734" s="450" customFormat="1" ht="13.5" thickBot="1"/>
    <row r="5735" s="450" customFormat="1" ht="13.5" thickBot="1"/>
    <row r="5736" s="450" customFormat="1" ht="13.5" thickBot="1"/>
    <row r="5737" s="450" customFormat="1" ht="13.5" thickBot="1"/>
    <row r="5738" s="450" customFormat="1" ht="13.5" thickBot="1"/>
    <row r="5739" s="450" customFormat="1" ht="13.5" thickBot="1"/>
    <row r="5740" s="450" customFormat="1" ht="13.5" thickBot="1"/>
    <row r="5741" s="450" customFormat="1" ht="13.5" thickBot="1"/>
    <row r="5742" s="450" customFormat="1" ht="13.5" thickBot="1"/>
    <row r="5743" s="450" customFormat="1" ht="13.5" thickBot="1"/>
    <row r="5744" s="450" customFormat="1" ht="13.5" thickBot="1"/>
    <row r="5745" s="450" customFormat="1" ht="13.5" thickBot="1"/>
    <row r="5746" s="450" customFormat="1" ht="13.5" thickBot="1"/>
    <row r="5747" s="450" customFormat="1" ht="13.5" thickBot="1"/>
    <row r="5748" s="450" customFormat="1" ht="13.5" thickBot="1"/>
    <row r="5749" s="450" customFormat="1" ht="13.5" thickBot="1"/>
    <row r="5750" s="450" customFormat="1" ht="13.5" thickBot="1"/>
    <row r="5751" s="450" customFormat="1" ht="13.5" thickBot="1"/>
    <row r="5752" s="450" customFormat="1" ht="13.5" thickBot="1"/>
    <row r="5753" s="450" customFormat="1" ht="13.5" thickBot="1"/>
    <row r="5754" s="450" customFormat="1" ht="13.5" thickBot="1"/>
    <row r="5755" s="450" customFormat="1" ht="13.5" thickBot="1"/>
    <row r="5756" s="450" customFormat="1" ht="13.5" thickBot="1"/>
    <row r="5757" s="450" customFormat="1" ht="13.5" thickBot="1"/>
    <row r="5758" s="450" customFormat="1" ht="13.5" thickBot="1"/>
    <row r="5759" s="450" customFormat="1" ht="13.5" thickBot="1"/>
    <row r="5760" s="450" customFormat="1" ht="13.5" thickBot="1"/>
    <row r="5761" s="450" customFormat="1" ht="13.5" thickBot="1"/>
    <row r="5762" s="450" customFormat="1" ht="13.5" thickBot="1"/>
    <row r="5763" s="450" customFormat="1" ht="13.5" thickBot="1"/>
    <row r="5764" s="450" customFormat="1" ht="13.5" thickBot="1"/>
    <row r="5765" s="450" customFormat="1" ht="13.5" thickBot="1"/>
    <row r="5766" s="450" customFormat="1" ht="13.5" thickBot="1"/>
    <row r="5767" s="450" customFormat="1" ht="13.5" thickBot="1"/>
    <row r="5768" s="450" customFormat="1" ht="13.5" thickBot="1"/>
    <row r="5769" s="450" customFormat="1" ht="13.5" thickBot="1"/>
    <row r="5770" s="450" customFormat="1" ht="13.5" thickBot="1"/>
    <row r="5771" s="450" customFormat="1" ht="13.5" thickBot="1"/>
    <row r="5772" s="450" customFormat="1" ht="13.5" thickBot="1"/>
    <row r="5773" s="450" customFormat="1" ht="13.5" thickBot="1"/>
    <row r="5774" s="450" customFormat="1" ht="13.5" thickBot="1"/>
    <row r="5775" s="450" customFormat="1" ht="13.5" thickBot="1"/>
    <row r="5776" s="450" customFormat="1" ht="13.5" thickBot="1"/>
    <row r="5777" s="450" customFormat="1" ht="13.5" thickBot="1"/>
    <row r="5778" s="450" customFormat="1" ht="13.5" thickBot="1"/>
    <row r="5779" s="450" customFormat="1" ht="13.5" thickBot="1"/>
    <row r="5780" s="450" customFormat="1" ht="13.5" thickBot="1"/>
    <row r="5781" s="450" customFormat="1" ht="13.5" thickBot="1"/>
    <row r="5782" s="450" customFormat="1" ht="13.5" thickBot="1"/>
    <row r="5783" s="450" customFormat="1" ht="13.5" thickBot="1"/>
    <row r="5784" s="450" customFormat="1" ht="13.5" thickBot="1"/>
    <row r="5785" s="450" customFormat="1" ht="13.5" thickBot="1"/>
    <row r="5786" s="450" customFormat="1" ht="13.5" thickBot="1"/>
    <row r="5787" s="450" customFormat="1" ht="13.5" thickBot="1"/>
    <row r="5788" s="450" customFormat="1" ht="13.5" thickBot="1"/>
    <row r="5789" s="450" customFormat="1" ht="13.5" thickBot="1"/>
    <row r="5790" s="450" customFormat="1" ht="13.5" thickBot="1"/>
    <row r="5791" s="450" customFormat="1" ht="13.5" thickBot="1"/>
    <row r="5792" s="450" customFormat="1" ht="13.5" thickBot="1"/>
    <row r="5793" s="450" customFormat="1" ht="13.5" thickBot="1"/>
    <row r="5794" s="450" customFormat="1" ht="13.5" thickBot="1"/>
    <row r="5795" s="450" customFormat="1" ht="13.5" thickBot="1"/>
    <row r="5796" s="450" customFormat="1" ht="13.5" thickBot="1"/>
    <row r="5797" s="450" customFormat="1" ht="13.5" thickBot="1"/>
    <row r="5798" s="450" customFormat="1" ht="13.5" thickBot="1"/>
    <row r="5799" s="450" customFormat="1" ht="13.5" thickBot="1"/>
    <row r="5800" s="450" customFormat="1" ht="13.5" thickBot="1"/>
    <row r="5801" s="450" customFormat="1" ht="13.5" thickBot="1"/>
    <row r="5802" s="450" customFormat="1" ht="13.5" thickBot="1"/>
    <row r="5803" s="450" customFormat="1" ht="13.5" thickBot="1"/>
    <row r="5804" s="450" customFormat="1" ht="13.5" thickBot="1"/>
    <row r="5805" s="450" customFormat="1" ht="13.5" thickBot="1"/>
    <row r="5806" s="450" customFormat="1" ht="13.5" thickBot="1"/>
    <row r="5807" s="450" customFormat="1" ht="13.5" thickBot="1"/>
    <row r="5808" s="450" customFormat="1" ht="13.5" thickBot="1"/>
    <row r="5809" s="450" customFormat="1" ht="13.5" thickBot="1"/>
    <row r="5810" s="450" customFormat="1" ht="13.5" thickBot="1"/>
    <row r="5811" s="450" customFormat="1" ht="13.5" thickBot="1"/>
    <row r="5812" s="450" customFormat="1" ht="13.5" thickBot="1"/>
    <row r="5813" s="450" customFormat="1" ht="13.5" thickBot="1"/>
    <row r="5814" s="450" customFormat="1" ht="13.5" thickBot="1"/>
    <row r="5815" s="450" customFormat="1" ht="13.5" thickBot="1"/>
    <row r="5816" s="450" customFormat="1" ht="13.5" thickBot="1"/>
    <row r="5817" s="450" customFormat="1" ht="13.5" thickBot="1"/>
    <row r="5818" s="450" customFormat="1" ht="13.5" thickBot="1"/>
    <row r="5819" s="450" customFormat="1" ht="13.5" thickBot="1"/>
    <row r="5820" s="450" customFormat="1" ht="13.5" thickBot="1"/>
    <row r="5821" s="450" customFormat="1" ht="13.5" thickBot="1"/>
    <row r="5822" s="450" customFormat="1" ht="13.5" thickBot="1"/>
    <row r="5823" s="450" customFormat="1" ht="13.5" thickBot="1"/>
    <row r="5824" s="450" customFormat="1" ht="13.5" thickBot="1"/>
    <row r="5825" s="450" customFormat="1" ht="13.5" thickBot="1"/>
    <row r="5826" s="450" customFormat="1" ht="13.5" thickBot="1"/>
    <row r="5827" s="450" customFormat="1" ht="13.5" thickBot="1"/>
    <row r="5828" s="450" customFormat="1" ht="13.5" thickBot="1"/>
    <row r="5829" s="450" customFormat="1" ht="13.5" thickBot="1"/>
    <row r="5830" s="450" customFormat="1" ht="13.5" thickBot="1"/>
    <row r="5831" s="450" customFormat="1" ht="13.5" thickBot="1"/>
    <row r="5832" s="450" customFormat="1" ht="13.5" thickBot="1"/>
    <row r="5833" s="450" customFormat="1" ht="13.5" thickBot="1"/>
    <row r="5834" s="450" customFormat="1" ht="13.5" thickBot="1"/>
    <row r="5835" s="450" customFormat="1" ht="13.5" thickBot="1"/>
    <row r="5836" s="450" customFormat="1" ht="13.5" thickBot="1"/>
    <row r="5837" s="450" customFormat="1" ht="13.5" thickBot="1"/>
    <row r="5838" s="450" customFormat="1" ht="13.5" thickBot="1"/>
    <row r="5839" s="450" customFormat="1" ht="13.5" thickBot="1"/>
    <row r="5840" s="450" customFormat="1" ht="13.5" thickBot="1"/>
    <row r="5841" s="450" customFormat="1" ht="13.5" thickBot="1"/>
    <row r="5842" s="450" customFormat="1" ht="13.5" thickBot="1"/>
    <row r="5843" s="450" customFormat="1" ht="13.5" thickBot="1"/>
    <row r="5844" s="450" customFormat="1" ht="13.5" thickBot="1"/>
    <row r="5845" s="450" customFormat="1" ht="13.5" thickBot="1"/>
    <row r="5846" s="450" customFormat="1" ht="13.5" thickBot="1"/>
    <row r="5847" s="450" customFormat="1" ht="13.5" thickBot="1"/>
    <row r="5848" s="450" customFormat="1" ht="13.5" thickBot="1"/>
    <row r="5849" s="450" customFormat="1" ht="13.5" thickBot="1"/>
    <row r="5850" s="450" customFormat="1" ht="13.5" thickBot="1"/>
    <row r="5851" s="450" customFormat="1" ht="13.5" thickBot="1"/>
    <row r="5852" s="450" customFormat="1" ht="13.5" thickBot="1"/>
    <row r="5853" s="450" customFormat="1" ht="13.5" thickBot="1"/>
    <row r="5854" s="450" customFormat="1" ht="13.5" thickBot="1"/>
    <row r="5855" s="450" customFormat="1" ht="13.5" thickBot="1"/>
    <row r="5856" s="450" customFormat="1" ht="13.5" thickBot="1"/>
    <row r="5857" s="450" customFormat="1" ht="13.5" thickBot="1"/>
    <row r="5858" s="450" customFormat="1" ht="13.5" thickBot="1"/>
    <row r="5859" s="450" customFormat="1" ht="13.5" thickBot="1"/>
    <row r="5860" s="450" customFormat="1" ht="13.5" thickBot="1"/>
    <row r="5861" s="450" customFormat="1" ht="13.5" thickBot="1"/>
    <row r="5862" s="450" customFormat="1" ht="13.5" thickBot="1"/>
    <row r="5863" s="450" customFormat="1" ht="13.5" thickBot="1"/>
    <row r="5864" s="450" customFormat="1" ht="13.5" thickBot="1"/>
    <row r="5865" s="450" customFormat="1" ht="13.5" thickBot="1"/>
    <row r="5866" s="450" customFormat="1" ht="13.5" thickBot="1"/>
    <row r="5867" s="450" customFormat="1" ht="13.5" thickBot="1"/>
    <row r="5868" s="450" customFormat="1" ht="13.5" thickBot="1"/>
    <row r="5869" s="450" customFormat="1" ht="13.5" thickBot="1"/>
    <row r="5870" s="450" customFormat="1" ht="13.5" thickBot="1"/>
    <row r="5871" s="450" customFormat="1" ht="13.5" thickBot="1"/>
    <row r="5872" s="450" customFormat="1" ht="13.5" thickBot="1"/>
    <row r="5873" s="450" customFormat="1" ht="13.5" thickBot="1"/>
    <row r="5874" s="450" customFormat="1" ht="13.5" thickBot="1"/>
    <row r="5875" s="450" customFormat="1" ht="13.5" thickBot="1"/>
    <row r="5876" s="450" customFormat="1" ht="13.5" thickBot="1"/>
    <row r="5877" s="450" customFormat="1" ht="13.5" thickBot="1"/>
    <row r="5878" s="450" customFormat="1" ht="13.5" thickBot="1"/>
    <row r="5879" s="450" customFormat="1" ht="13.5" thickBot="1"/>
    <row r="5880" s="450" customFormat="1" ht="13.5" thickBot="1"/>
    <row r="5881" s="450" customFormat="1" ht="13.5" thickBot="1"/>
    <row r="5882" s="450" customFormat="1" ht="13.5" thickBot="1"/>
    <row r="5883" s="450" customFormat="1" ht="13.5" thickBot="1"/>
    <row r="5884" s="450" customFormat="1" ht="13.5" thickBot="1"/>
    <row r="5885" s="450" customFormat="1" ht="13.5" thickBot="1"/>
    <row r="5886" s="450" customFormat="1" ht="13.5" thickBot="1"/>
    <row r="5887" s="450" customFormat="1" ht="13.5" thickBot="1"/>
    <row r="5888" s="450" customFormat="1" ht="13.5" thickBot="1"/>
    <row r="5889" s="450" customFormat="1" ht="13.5" thickBot="1"/>
    <row r="5890" s="450" customFormat="1" ht="13.5" thickBot="1"/>
    <row r="5891" s="450" customFormat="1" ht="13.5" thickBot="1"/>
    <row r="5892" s="450" customFormat="1" ht="13.5" thickBot="1"/>
    <row r="5893" s="450" customFormat="1" ht="13.5" thickBot="1"/>
    <row r="5894" s="450" customFormat="1" ht="13.5" thickBot="1"/>
    <row r="5895" s="450" customFormat="1" ht="13.5" thickBot="1"/>
    <row r="5896" s="450" customFormat="1" ht="13.5" thickBot="1"/>
    <row r="5897" s="450" customFormat="1" ht="13.5" thickBot="1"/>
    <row r="5898" s="450" customFormat="1" ht="13.5" thickBot="1"/>
    <row r="5899" s="450" customFormat="1" ht="13.5" thickBot="1"/>
    <row r="5900" s="450" customFormat="1" ht="13.5" thickBot="1"/>
    <row r="5901" s="450" customFormat="1" ht="13.5" thickBot="1"/>
    <row r="5902" s="450" customFormat="1" ht="13.5" thickBot="1"/>
    <row r="5903" s="450" customFormat="1" ht="13.5" thickBot="1"/>
    <row r="5904" s="450" customFormat="1" ht="13.5" thickBot="1"/>
    <row r="5905" s="450" customFormat="1" ht="13.5" thickBot="1"/>
    <row r="5906" s="450" customFormat="1" ht="13.5" thickBot="1"/>
    <row r="5907" s="450" customFormat="1" ht="13.5" thickBot="1"/>
    <row r="5908" s="450" customFormat="1" ht="13.5" thickBot="1"/>
    <row r="5909" s="450" customFormat="1" ht="13.5" thickBot="1"/>
    <row r="5910" s="450" customFormat="1" ht="13.5" thickBot="1"/>
    <row r="5911" s="450" customFormat="1" ht="13.5" thickBot="1"/>
    <row r="5912" s="450" customFormat="1" ht="13.5" thickBot="1"/>
    <row r="5913" s="450" customFormat="1" ht="13.5" thickBot="1"/>
    <row r="5914" s="450" customFormat="1" ht="13.5" thickBot="1"/>
    <row r="5915" s="450" customFormat="1" ht="13.5" thickBot="1"/>
    <row r="5916" s="450" customFormat="1" ht="13.5" thickBot="1"/>
    <row r="5917" s="450" customFormat="1" ht="13.5" thickBot="1"/>
    <row r="5918" s="450" customFormat="1" ht="13.5" thickBot="1"/>
    <row r="5919" s="450" customFormat="1" ht="13.5" thickBot="1"/>
    <row r="5920" s="450" customFormat="1" ht="13.5" thickBot="1"/>
    <row r="5921" s="450" customFormat="1" ht="13.5" thickBot="1"/>
    <row r="5922" s="450" customFormat="1" ht="13.5" thickBot="1"/>
    <row r="5923" s="450" customFormat="1" ht="13.5" thickBot="1"/>
    <row r="5924" s="450" customFormat="1" ht="13.5" thickBot="1"/>
    <row r="5925" s="450" customFormat="1" ht="13.5" thickBot="1"/>
    <row r="5926" s="450" customFormat="1" ht="13.5" thickBot="1"/>
    <row r="5927" s="450" customFormat="1" ht="13.5" thickBot="1"/>
    <row r="5928" s="450" customFormat="1" ht="13.5" thickBot="1"/>
    <row r="5929" s="450" customFormat="1" ht="13.5" thickBot="1"/>
    <row r="5930" s="450" customFormat="1" ht="13.5" thickBot="1"/>
    <row r="5931" s="450" customFormat="1" ht="13.5" thickBot="1"/>
    <row r="5932" s="450" customFormat="1" ht="13.5" thickBot="1"/>
    <row r="5933" s="450" customFormat="1" ht="13.5" thickBot="1"/>
    <row r="5934" s="450" customFormat="1" ht="13.5" thickBot="1"/>
    <row r="5935" s="450" customFormat="1" ht="13.5" thickBot="1"/>
    <row r="5936" s="450" customFormat="1" ht="13.5" thickBot="1"/>
    <row r="5937" s="450" customFormat="1" ht="13.5" thickBot="1"/>
    <row r="5938" s="450" customFormat="1" ht="13.5" thickBot="1"/>
    <row r="5939" s="450" customFormat="1" ht="13.5" thickBot="1"/>
    <row r="5940" s="450" customFormat="1" ht="13.5" thickBot="1"/>
    <row r="5941" s="450" customFormat="1" ht="13.5" thickBot="1"/>
    <row r="5942" s="450" customFormat="1" ht="13.5" thickBot="1"/>
    <row r="5943" s="450" customFormat="1" ht="13.5" thickBot="1"/>
    <row r="5944" s="450" customFormat="1" ht="13.5" thickBot="1"/>
    <row r="5945" s="450" customFormat="1" ht="13.5" thickBot="1"/>
    <row r="5946" s="450" customFormat="1" ht="13.5" thickBot="1"/>
    <row r="5947" s="450" customFormat="1" ht="13.5" thickBot="1"/>
    <row r="5948" s="450" customFormat="1" ht="13.5" thickBot="1"/>
    <row r="5949" s="450" customFormat="1" ht="13.5" thickBot="1"/>
    <row r="5950" s="450" customFormat="1" ht="13.5" thickBot="1"/>
    <row r="5951" s="450" customFormat="1" ht="13.5" thickBot="1"/>
    <row r="5952" s="450" customFormat="1" ht="13.5" thickBot="1"/>
    <row r="5953" s="450" customFormat="1" ht="13.5" thickBot="1"/>
    <row r="5954" s="450" customFormat="1" ht="13.5" thickBot="1"/>
    <row r="5955" s="450" customFormat="1" ht="13.5" thickBot="1"/>
    <row r="5956" s="450" customFormat="1" ht="13.5" thickBot="1"/>
    <row r="5957" s="450" customFormat="1" ht="13.5" thickBot="1"/>
    <row r="5958" s="450" customFormat="1" ht="13.5" thickBot="1"/>
    <row r="5959" s="450" customFormat="1" ht="13.5" thickBot="1"/>
    <row r="5960" s="450" customFormat="1" ht="13.5" thickBot="1"/>
    <row r="5961" s="450" customFormat="1" ht="13.5" thickBot="1"/>
    <row r="5962" s="450" customFormat="1" ht="13.5" thickBot="1"/>
    <row r="5963" s="450" customFormat="1" ht="13.5" thickBot="1"/>
    <row r="5964" s="450" customFormat="1" ht="13.5" thickBot="1"/>
    <row r="5965" s="450" customFormat="1" ht="13.5" thickBot="1"/>
    <row r="5966" s="450" customFormat="1" ht="13.5" thickBot="1"/>
    <row r="5967" s="450" customFormat="1" ht="13.5" thickBot="1"/>
    <row r="5968" s="450" customFormat="1" ht="13.5" thickBot="1"/>
    <row r="5969" s="450" customFormat="1" ht="13.5" thickBot="1"/>
    <row r="5970" s="450" customFormat="1" ht="13.5" thickBot="1"/>
    <row r="5971" s="450" customFormat="1" ht="13.5" thickBot="1"/>
    <row r="5972" s="450" customFormat="1" ht="13.5" thickBot="1"/>
    <row r="5973" s="450" customFormat="1" ht="13.5" thickBot="1"/>
    <row r="5974" s="450" customFormat="1" ht="13.5" thickBot="1"/>
    <row r="5975" s="450" customFormat="1" ht="13.5" thickBot="1"/>
    <row r="5976" s="450" customFormat="1" ht="13.5" thickBot="1"/>
    <row r="5977" s="450" customFormat="1" ht="13.5" thickBot="1"/>
    <row r="5978" s="450" customFormat="1" ht="13.5" thickBot="1"/>
    <row r="5979" s="450" customFormat="1" ht="13.5" thickBot="1"/>
    <row r="5980" s="450" customFormat="1" ht="13.5" thickBot="1"/>
    <row r="5981" s="450" customFormat="1" ht="13.5" thickBot="1"/>
    <row r="5982" s="450" customFormat="1" ht="13.5" thickBot="1"/>
    <row r="5983" s="450" customFormat="1" ht="13.5" thickBot="1"/>
    <row r="5984" s="450" customFormat="1" ht="13.5" thickBot="1"/>
    <row r="5985" s="450" customFormat="1" ht="13.5" thickBot="1"/>
    <row r="5986" s="450" customFormat="1" ht="13.5" thickBot="1"/>
    <row r="5987" s="450" customFormat="1" ht="13.5" thickBot="1"/>
    <row r="5988" s="450" customFormat="1" ht="13.5" thickBot="1"/>
    <row r="5989" s="450" customFormat="1" ht="13.5" thickBot="1"/>
    <row r="5990" s="450" customFormat="1" ht="13.5" thickBot="1"/>
    <row r="5991" s="450" customFormat="1" ht="13.5" thickBot="1"/>
    <row r="5992" s="450" customFormat="1" ht="13.5" thickBot="1"/>
    <row r="5993" s="450" customFormat="1" ht="13.5" thickBot="1"/>
    <row r="5994" s="450" customFormat="1" ht="13.5" thickBot="1"/>
    <row r="5995" s="450" customFormat="1" ht="13.5" thickBot="1"/>
    <row r="5996" s="450" customFormat="1" ht="13.5" thickBot="1"/>
    <row r="5997" s="450" customFormat="1" ht="13.5" thickBot="1"/>
    <row r="5998" s="450" customFormat="1" ht="13.5" thickBot="1"/>
    <row r="5999" s="450" customFormat="1" ht="13.5" thickBot="1"/>
    <row r="6000" s="450" customFormat="1" ht="13.5" thickBot="1"/>
    <row r="6001" s="450" customFormat="1" ht="13.5" thickBot="1"/>
    <row r="6002" s="450" customFormat="1" ht="13.5" thickBot="1"/>
    <row r="6003" s="450" customFormat="1" ht="13.5" thickBot="1"/>
    <row r="6004" s="450" customFormat="1" ht="13.5" thickBot="1"/>
    <row r="6005" s="450" customFormat="1" ht="13.5" thickBot="1"/>
    <row r="6006" s="450" customFormat="1" ht="13.5" thickBot="1"/>
    <row r="6007" s="450" customFormat="1" ht="13.5" thickBot="1"/>
    <row r="6008" s="450" customFormat="1" ht="13.5" thickBot="1"/>
    <row r="6009" s="450" customFormat="1" ht="13.5" thickBot="1"/>
    <row r="6010" s="450" customFormat="1" ht="13.5" thickBot="1"/>
    <row r="6011" s="450" customFormat="1" ht="13.5" thickBot="1"/>
    <row r="6012" s="450" customFormat="1" ht="13.5" thickBot="1"/>
    <row r="6013" s="450" customFormat="1" ht="13.5" thickBot="1"/>
    <row r="6014" s="450" customFormat="1" ht="13.5" thickBot="1"/>
    <row r="6015" s="450" customFormat="1" ht="13.5" thickBot="1"/>
    <row r="6016" s="450" customFormat="1" ht="13.5" thickBot="1"/>
    <row r="6017" s="450" customFormat="1" ht="13.5" thickBot="1"/>
    <row r="6018" s="450" customFormat="1" ht="13.5" thickBot="1"/>
    <row r="6019" s="450" customFormat="1" ht="13.5" thickBot="1"/>
    <row r="6020" s="450" customFormat="1" ht="13.5" thickBot="1"/>
    <row r="6021" s="450" customFormat="1" ht="13.5" thickBot="1"/>
    <row r="6022" s="450" customFormat="1" ht="13.5" thickBot="1"/>
    <row r="6023" s="450" customFormat="1" ht="13.5" thickBot="1"/>
    <row r="6024" s="450" customFormat="1" ht="13.5" thickBot="1"/>
    <row r="6025" s="450" customFormat="1" ht="13.5" thickBot="1"/>
    <row r="6026" s="450" customFormat="1" ht="13.5" thickBot="1"/>
    <row r="6027" s="450" customFormat="1" ht="13.5" thickBot="1"/>
    <row r="6028" s="450" customFormat="1" ht="13.5" thickBot="1"/>
    <row r="6029" s="450" customFormat="1" ht="13.5" thickBot="1"/>
    <row r="6030" s="450" customFormat="1" ht="13.5" thickBot="1"/>
    <row r="6031" s="450" customFormat="1" ht="13.5" thickBot="1"/>
    <row r="6032" s="450" customFormat="1" ht="13.5" thickBot="1"/>
    <row r="6033" s="450" customFormat="1" ht="13.5" thickBot="1"/>
    <row r="6034" s="450" customFormat="1" ht="13.5" thickBot="1"/>
    <row r="6035" s="450" customFormat="1" ht="13.5" thickBot="1"/>
    <row r="6036" s="450" customFormat="1" ht="13.5" thickBot="1"/>
    <row r="6037" s="450" customFormat="1" ht="13.5" thickBot="1"/>
    <row r="6038" s="450" customFormat="1" ht="13.5" thickBot="1"/>
    <row r="6039" s="450" customFormat="1" ht="13.5" thickBot="1"/>
    <row r="6040" s="450" customFormat="1" ht="13.5" thickBot="1"/>
    <row r="6041" s="450" customFormat="1" ht="13.5" thickBot="1"/>
    <row r="6042" s="450" customFormat="1" ht="13.5" thickBot="1"/>
    <row r="6043" s="450" customFormat="1" ht="13.5" thickBot="1"/>
    <row r="6044" s="450" customFormat="1" ht="13.5" thickBot="1"/>
    <row r="6045" s="450" customFormat="1" ht="13.5" thickBot="1"/>
    <row r="6046" s="450" customFormat="1" ht="13.5" thickBot="1"/>
    <row r="6047" s="450" customFormat="1" ht="13.5" thickBot="1"/>
    <row r="6048" s="450" customFormat="1" ht="13.5" thickBot="1"/>
    <row r="6049" s="450" customFormat="1" ht="13.5" thickBot="1"/>
    <row r="6050" s="450" customFormat="1" ht="13.5" thickBot="1"/>
    <row r="6051" s="450" customFormat="1" ht="13.5" thickBot="1"/>
    <row r="6052" s="450" customFormat="1" ht="13.5" thickBot="1"/>
    <row r="6053" s="450" customFormat="1" ht="13.5" thickBot="1"/>
    <row r="6054" s="450" customFormat="1" ht="13.5" thickBot="1"/>
    <row r="6055" s="450" customFormat="1" ht="13.5" thickBot="1"/>
    <row r="6056" s="450" customFormat="1" ht="13.5" thickBot="1"/>
    <row r="6057" s="450" customFormat="1" ht="13.5" thickBot="1"/>
    <row r="6058" s="450" customFormat="1" ht="13.5" thickBot="1"/>
    <row r="6059" s="450" customFormat="1" ht="13.5" thickBot="1"/>
    <row r="6060" s="450" customFormat="1" ht="13.5" thickBot="1"/>
    <row r="6061" s="450" customFormat="1" ht="13.5" thickBot="1"/>
    <row r="6062" s="450" customFormat="1" ht="13.5" thickBot="1"/>
    <row r="6063" s="450" customFormat="1" ht="13.5" thickBot="1"/>
    <row r="6064" s="450" customFormat="1" ht="13.5" thickBot="1"/>
    <row r="6065" s="450" customFormat="1" ht="13.5" thickBot="1"/>
    <row r="6066" s="450" customFormat="1" ht="13.5" thickBot="1"/>
    <row r="6067" s="450" customFormat="1" ht="13.5" thickBot="1"/>
    <row r="6068" s="450" customFormat="1" ht="13.5" thickBot="1"/>
    <row r="6069" s="450" customFormat="1" ht="13.5" thickBot="1"/>
    <row r="6070" s="450" customFormat="1" ht="13.5" thickBot="1"/>
    <row r="6071" s="450" customFormat="1" ht="13.5" thickBot="1"/>
    <row r="6072" s="450" customFormat="1" ht="13.5" thickBot="1"/>
    <row r="6073" s="450" customFormat="1" ht="13.5" thickBot="1"/>
    <row r="6074" s="450" customFormat="1" ht="13.5" thickBot="1"/>
    <row r="6075" s="450" customFormat="1" ht="13.5" thickBot="1"/>
    <row r="6076" s="450" customFormat="1" ht="13.5" thickBot="1"/>
    <row r="6077" s="450" customFormat="1" ht="13.5" thickBot="1"/>
    <row r="6078" s="450" customFormat="1" ht="13.5" thickBot="1"/>
    <row r="6079" s="450" customFormat="1" ht="13.5" thickBot="1"/>
    <row r="6080" s="450" customFormat="1" ht="13.5" thickBot="1"/>
    <row r="6081" s="450" customFormat="1" ht="13.5" thickBot="1"/>
    <row r="6082" s="450" customFormat="1" ht="13.5" thickBot="1"/>
    <row r="6083" s="450" customFormat="1" ht="13.5" thickBot="1"/>
    <row r="6084" s="450" customFormat="1" ht="13.5" thickBot="1"/>
    <row r="6085" s="450" customFormat="1" ht="13.5" thickBot="1"/>
    <row r="6086" s="450" customFormat="1" ht="13.5" thickBot="1"/>
    <row r="6087" s="450" customFormat="1" ht="13.5" thickBot="1"/>
    <row r="6088" s="450" customFormat="1" ht="13.5" thickBot="1"/>
    <row r="6089" s="450" customFormat="1" ht="13.5" thickBot="1"/>
    <row r="6090" s="450" customFormat="1" ht="13.5" thickBot="1"/>
    <row r="6091" s="450" customFormat="1" ht="13.5" thickBot="1"/>
    <row r="6092" s="450" customFormat="1" ht="13.5" thickBot="1"/>
    <row r="6093" s="450" customFormat="1" ht="13.5" thickBot="1"/>
    <row r="6094" s="450" customFormat="1" ht="13.5" thickBot="1"/>
    <row r="6095" s="450" customFormat="1" ht="13.5" thickBot="1"/>
    <row r="6096" s="450" customFormat="1" ht="13.5" thickBot="1"/>
    <row r="6097" s="450" customFormat="1" ht="13.5" thickBot="1"/>
    <row r="6098" s="450" customFormat="1" ht="13.5" thickBot="1"/>
    <row r="6099" s="450" customFormat="1" ht="13.5" thickBot="1"/>
    <row r="6100" s="450" customFormat="1" ht="13.5" thickBot="1"/>
    <row r="6101" s="450" customFormat="1" ht="13.5" thickBot="1"/>
    <row r="6102" s="450" customFormat="1" ht="13.5" thickBot="1"/>
    <row r="6103" s="450" customFormat="1" ht="13.5" thickBot="1"/>
    <row r="6104" s="450" customFormat="1" ht="13.5" thickBot="1"/>
    <row r="6105" s="450" customFormat="1" ht="13.5" thickBot="1"/>
    <row r="6106" s="450" customFormat="1" ht="13.5" thickBot="1"/>
    <row r="6107" s="450" customFormat="1" ht="13.5" thickBot="1"/>
    <row r="6108" s="450" customFormat="1" ht="13.5" thickBot="1"/>
    <row r="6109" s="450" customFormat="1" ht="13.5" thickBot="1"/>
    <row r="6110" s="450" customFormat="1" ht="13.5" thickBot="1"/>
    <row r="6111" s="450" customFormat="1" ht="13.5" thickBot="1"/>
    <row r="6112" s="450" customFormat="1" ht="13.5" thickBot="1"/>
    <row r="6113" s="450" customFormat="1" ht="13.5" thickBot="1"/>
    <row r="6114" s="450" customFormat="1" ht="13.5" thickBot="1"/>
    <row r="6115" s="450" customFormat="1" ht="13.5" thickBot="1"/>
    <row r="6116" s="450" customFormat="1" ht="13.5" thickBot="1"/>
    <row r="6117" s="450" customFormat="1" ht="13.5" thickBot="1"/>
    <row r="6118" s="450" customFormat="1" ht="13.5" thickBot="1"/>
    <row r="6119" s="450" customFormat="1" ht="13.5" thickBot="1"/>
    <row r="6120" s="450" customFormat="1" ht="13.5" thickBot="1"/>
    <row r="6121" s="450" customFormat="1" ht="13.5" thickBot="1"/>
    <row r="6122" s="450" customFormat="1" ht="13.5" thickBot="1"/>
    <row r="6123" s="450" customFormat="1" ht="13.5" thickBot="1"/>
    <row r="6124" s="450" customFormat="1" ht="13.5" thickBot="1"/>
    <row r="6125" s="450" customFormat="1" ht="13.5" thickBot="1"/>
    <row r="6126" s="450" customFormat="1" ht="13.5" thickBot="1"/>
    <row r="6127" s="450" customFormat="1" ht="13.5" thickBot="1"/>
    <row r="6128" s="450" customFormat="1" ht="13.5" thickBot="1"/>
    <row r="6129" s="450" customFormat="1" ht="13.5" thickBot="1"/>
    <row r="6130" s="450" customFormat="1" ht="13.5" thickBot="1"/>
    <row r="6131" s="450" customFormat="1" ht="13.5" thickBot="1"/>
    <row r="6132" s="450" customFormat="1" ht="13.5" thickBot="1"/>
    <row r="6133" s="450" customFormat="1" ht="13.5" thickBot="1"/>
    <row r="6134" s="450" customFormat="1" ht="13.5" thickBot="1"/>
    <row r="6135" s="450" customFormat="1" ht="13.5" thickBot="1"/>
    <row r="6136" s="450" customFormat="1" ht="13.5" thickBot="1"/>
    <row r="6137" s="450" customFormat="1" ht="13.5" thickBot="1"/>
    <row r="6138" s="450" customFormat="1" ht="13.5" thickBot="1"/>
    <row r="6139" s="450" customFormat="1" ht="13.5" thickBot="1"/>
    <row r="6140" s="450" customFormat="1" ht="13.5" thickBot="1"/>
    <row r="6141" s="450" customFormat="1" ht="13.5" thickBot="1"/>
    <row r="6142" s="450" customFormat="1" ht="13.5" thickBot="1"/>
    <row r="6143" s="450" customFormat="1" ht="13.5" thickBot="1"/>
    <row r="6144" s="450" customFormat="1" ht="13.5" thickBot="1"/>
    <row r="6145" s="450" customFormat="1" ht="13.5" thickBot="1"/>
    <row r="6146" s="450" customFormat="1" ht="13.5" thickBot="1"/>
    <row r="6147" s="450" customFormat="1" ht="13.5" thickBot="1"/>
    <row r="6148" s="450" customFormat="1" ht="13.5" thickBot="1"/>
    <row r="6149" s="450" customFormat="1" ht="13.5" thickBot="1"/>
    <row r="6150" s="450" customFormat="1" ht="13.5" thickBot="1"/>
    <row r="6151" s="450" customFormat="1" ht="13.5" thickBot="1"/>
    <row r="6152" s="450" customFormat="1" ht="13.5" thickBot="1"/>
    <row r="6153" s="450" customFormat="1" ht="13.5" thickBot="1"/>
    <row r="6154" s="450" customFormat="1" ht="13.5" thickBot="1"/>
    <row r="6155" s="450" customFormat="1" ht="13.5" thickBot="1"/>
    <row r="6156" s="450" customFormat="1" ht="13.5" thickBot="1"/>
    <row r="6157" s="450" customFormat="1" ht="13.5" thickBot="1"/>
    <row r="6158" s="450" customFormat="1" ht="13.5" thickBot="1"/>
    <row r="6159" s="450" customFormat="1" ht="13.5" thickBot="1"/>
    <row r="6160" s="450" customFormat="1" ht="13.5" thickBot="1"/>
    <row r="6161" s="450" customFormat="1" ht="13.5" thickBot="1"/>
    <row r="6162" s="450" customFormat="1" ht="13.5" thickBot="1"/>
    <row r="6163" s="450" customFormat="1" ht="13.5" thickBot="1"/>
    <row r="6164" s="450" customFormat="1" ht="13.5" thickBot="1"/>
    <row r="6165" s="450" customFormat="1" ht="13.5" thickBot="1"/>
    <row r="6166" s="450" customFormat="1" ht="13.5" thickBot="1"/>
    <row r="6167" s="450" customFormat="1" ht="13.5" thickBot="1"/>
    <row r="6168" s="450" customFormat="1" ht="13.5" thickBot="1"/>
    <row r="6169" s="450" customFormat="1" ht="13.5" thickBot="1"/>
    <row r="6170" s="450" customFormat="1" ht="13.5" thickBot="1"/>
    <row r="6171" s="450" customFormat="1" ht="13.5" thickBot="1"/>
    <row r="6172" s="450" customFormat="1" ht="13.5" thickBot="1"/>
    <row r="6173" s="450" customFormat="1" ht="13.5" thickBot="1"/>
    <row r="6174" s="450" customFormat="1" ht="13.5" thickBot="1"/>
    <row r="6175" s="450" customFormat="1" ht="13.5" thickBot="1"/>
    <row r="6176" s="450" customFormat="1" ht="13.5" thickBot="1"/>
    <row r="6177" s="450" customFormat="1" ht="13.5" thickBot="1"/>
    <row r="6178" s="450" customFormat="1" ht="13.5" thickBot="1"/>
    <row r="6179" s="450" customFormat="1" ht="13.5" thickBot="1"/>
    <row r="6180" s="450" customFormat="1" ht="13.5" thickBot="1"/>
    <row r="6181" s="450" customFormat="1" ht="13.5" thickBot="1"/>
    <row r="6182" s="450" customFormat="1" ht="13.5" thickBot="1"/>
    <row r="6183" s="450" customFormat="1" ht="13.5" thickBot="1"/>
    <row r="6184" s="450" customFormat="1" ht="13.5" thickBot="1"/>
    <row r="6185" s="450" customFormat="1" ht="13.5" thickBot="1"/>
    <row r="6186" s="450" customFormat="1" ht="13.5" thickBot="1"/>
    <row r="6187" s="450" customFormat="1" ht="13.5" thickBot="1"/>
    <row r="6188" s="450" customFormat="1" ht="13.5" thickBot="1"/>
    <row r="6189" s="450" customFormat="1" ht="13.5" thickBot="1"/>
    <row r="6190" s="450" customFormat="1" ht="13.5" thickBot="1"/>
    <row r="6191" s="450" customFormat="1" ht="13.5" thickBot="1"/>
    <row r="6192" s="450" customFormat="1" ht="13.5" thickBot="1"/>
    <row r="6193" s="450" customFormat="1" ht="13.5" thickBot="1"/>
    <row r="6194" s="450" customFormat="1" ht="13.5" thickBot="1"/>
    <row r="6195" s="450" customFormat="1" ht="13.5" thickBot="1"/>
    <row r="6196" s="450" customFormat="1" ht="13.5" thickBot="1"/>
    <row r="6197" s="450" customFormat="1" ht="13.5" thickBot="1"/>
    <row r="6198" s="450" customFormat="1" ht="13.5" thickBot="1"/>
    <row r="6199" s="450" customFormat="1" ht="13.5" thickBot="1"/>
    <row r="6200" s="450" customFormat="1" ht="13.5" thickBot="1"/>
    <row r="6201" s="450" customFormat="1" ht="13.5" thickBot="1"/>
    <row r="6202" s="450" customFormat="1" ht="13.5" thickBot="1"/>
    <row r="6203" s="450" customFormat="1" ht="13.5" thickBot="1"/>
    <row r="6204" s="450" customFormat="1" ht="13.5" thickBot="1"/>
    <row r="6205" s="450" customFormat="1" ht="13.5" thickBot="1"/>
    <row r="6206" s="450" customFormat="1" ht="13.5" thickBot="1"/>
    <row r="6207" s="450" customFormat="1" ht="13.5" thickBot="1"/>
    <row r="6208" s="450" customFormat="1" ht="13.5" thickBot="1"/>
    <row r="6209" s="450" customFormat="1" ht="13.5" thickBot="1"/>
    <row r="6210" s="450" customFormat="1" ht="13.5" thickBot="1"/>
    <row r="6211" s="450" customFormat="1" ht="13.5" thickBot="1"/>
    <row r="6212" s="450" customFormat="1" ht="13.5" thickBot="1"/>
    <row r="6213" s="450" customFormat="1" ht="13.5" thickBot="1"/>
    <row r="6214" s="450" customFormat="1" ht="13.5" thickBot="1"/>
    <row r="6215" s="450" customFormat="1" ht="13.5" thickBot="1"/>
    <row r="6216" s="450" customFormat="1" ht="13.5" thickBot="1"/>
    <row r="6217" s="450" customFormat="1" ht="13.5" thickBot="1"/>
    <row r="6218" s="450" customFormat="1" ht="13.5" thickBot="1"/>
    <row r="6219" s="450" customFormat="1" ht="13.5" thickBot="1"/>
    <row r="6220" s="450" customFormat="1" ht="13.5" thickBot="1"/>
    <row r="6221" s="450" customFormat="1" ht="13.5" thickBot="1"/>
    <row r="6222" s="450" customFormat="1" ht="13.5" thickBot="1"/>
    <row r="6223" s="450" customFormat="1" ht="13.5" thickBot="1"/>
    <row r="6224" s="450" customFormat="1" ht="13.5" thickBot="1"/>
    <row r="6225" s="450" customFormat="1" ht="13.5" thickBot="1"/>
    <row r="6226" s="450" customFormat="1" ht="13.5" thickBot="1"/>
    <row r="6227" s="450" customFormat="1" ht="13.5" thickBot="1"/>
    <row r="6228" s="450" customFormat="1" ht="13.5" thickBot="1"/>
    <row r="6229" s="450" customFormat="1" ht="13.5" thickBot="1"/>
    <row r="6230" s="450" customFormat="1" ht="13.5" thickBot="1"/>
    <row r="6231" s="450" customFormat="1" ht="13.5" thickBot="1"/>
    <row r="6232" s="450" customFormat="1" ht="13.5" thickBot="1"/>
    <row r="6233" s="450" customFormat="1" ht="13.5" thickBot="1"/>
    <row r="6234" s="450" customFormat="1" ht="13.5" thickBot="1"/>
    <row r="6235" s="450" customFormat="1" ht="13.5" thickBot="1"/>
    <row r="6236" s="450" customFormat="1" ht="13.5" thickBot="1"/>
    <row r="6237" s="450" customFormat="1" ht="13.5" thickBot="1"/>
    <row r="6238" s="450" customFormat="1" ht="13.5" thickBot="1"/>
    <row r="6239" s="450" customFormat="1" ht="13.5" thickBot="1"/>
    <row r="6240" s="450" customFormat="1" ht="13.5" thickBot="1"/>
    <row r="6241" s="450" customFormat="1" ht="13.5" thickBot="1"/>
    <row r="6242" s="450" customFormat="1" ht="13.5" thickBot="1"/>
    <row r="6243" s="450" customFormat="1" ht="13.5" thickBot="1"/>
    <row r="6244" s="450" customFormat="1" ht="13.5" thickBot="1"/>
    <row r="6245" s="450" customFormat="1" ht="13.5" thickBot="1"/>
    <row r="6246" s="450" customFormat="1" ht="13.5" thickBot="1"/>
    <row r="6247" s="450" customFormat="1" ht="13.5" thickBot="1"/>
    <row r="6248" s="450" customFormat="1" ht="13.5" thickBot="1"/>
    <row r="6249" s="450" customFormat="1" ht="13.5" thickBot="1"/>
    <row r="6250" s="450" customFormat="1" ht="13.5" thickBot="1"/>
    <row r="6251" s="450" customFormat="1" ht="13.5" thickBot="1"/>
    <row r="6252" s="450" customFormat="1" ht="13.5" thickBot="1"/>
    <row r="6253" s="450" customFormat="1" ht="13.5" thickBot="1"/>
    <row r="6254" s="450" customFormat="1" ht="13.5" thickBot="1"/>
    <row r="6255" s="450" customFormat="1" ht="13.5" thickBot="1"/>
    <row r="6256" s="450" customFormat="1" ht="13.5" thickBot="1"/>
    <row r="6257" s="450" customFormat="1" ht="13.5" thickBot="1"/>
    <row r="6258" s="450" customFormat="1" ht="13.5" thickBot="1"/>
    <row r="6259" s="450" customFormat="1" ht="13.5" thickBot="1"/>
    <row r="6260" s="450" customFormat="1" ht="13.5" thickBot="1"/>
    <row r="6261" s="450" customFormat="1" ht="13.5" thickBot="1"/>
    <row r="6262" s="450" customFormat="1" ht="13.5" thickBot="1"/>
    <row r="6263" s="450" customFormat="1" ht="13.5" thickBot="1"/>
    <row r="6264" s="450" customFormat="1" ht="13.5" thickBot="1"/>
    <row r="6265" s="450" customFormat="1" ht="13.5" thickBot="1"/>
    <row r="6266" s="450" customFormat="1" ht="13.5" thickBot="1"/>
    <row r="6267" s="450" customFormat="1" ht="13.5" thickBot="1"/>
    <row r="6268" s="450" customFormat="1" ht="13.5" thickBot="1"/>
    <row r="6269" s="450" customFormat="1" ht="13.5" thickBot="1"/>
    <row r="6270" s="450" customFormat="1" ht="13.5" thickBot="1"/>
    <row r="6271" s="450" customFormat="1" ht="13.5" thickBot="1"/>
    <row r="6272" s="450" customFormat="1" ht="13.5" thickBot="1"/>
    <row r="6273" s="450" customFormat="1" ht="13.5" thickBot="1"/>
    <row r="6274" s="450" customFormat="1" ht="13.5" thickBot="1"/>
    <row r="6275" s="450" customFormat="1" ht="13.5" thickBot="1"/>
    <row r="6276" s="450" customFormat="1" ht="13.5" thickBot="1"/>
    <row r="6277" s="450" customFormat="1" ht="13.5" thickBot="1"/>
    <row r="6278" s="450" customFormat="1" ht="13.5" thickBot="1"/>
    <row r="6279" s="450" customFormat="1" ht="13.5" thickBot="1"/>
    <row r="6280" s="450" customFormat="1" ht="13.5" thickBot="1"/>
    <row r="6281" s="450" customFormat="1" ht="13.5" thickBot="1"/>
    <row r="6282" s="450" customFormat="1" ht="13.5" thickBot="1"/>
    <row r="6283" s="450" customFormat="1" ht="13.5" thickBot="1"/>
    <row r="6284" s="450" customFormat="1" ht="13.5" thickBot="1"/>
    <row r="6285" s="450" customFormat="1" ht="13.5" thickBot="1"/>
    <row r="6286" s="450" customFormat="1" ht="13.5" thickBot="1"/>
    <row r="6287" s="450" customFormat="1" ht="13.5" thickBot="1"/>
    <row r="6288" s="450" customFormat="1" ht="13.5" thickBot="1"/>
    <row r="6289" s="450" customFormat="1" ht="13.5" thickBot="1"/>
    <row r="6290" s="450" customFormat="1" ht="13.5" thickBot="1"/>
    <row r="6291" s="450" customFormat="1" ht="13.5" thickBot="1"/>
    <row r="6292" s="450" customFormat="1" ht="13.5" thickBot="1"/>
    <row r="6293" s="450" customFormat="1" ht="13.5" thickBot="1"/>
    <row r="6294" s="450" customFormat="1" ht="13.5" thickBot="1"/>
    <row r="6295" s="450" customFormat="1" ht="13.5" thickBot="1"/>
    <row r="6296" s="450" customFormat="1" ht="13.5" thickBot="1"/>
    <row r="6297" s="450" customFormat="1" ht="13.5" thickBot="1"/>
    <row r="6298" s="450" customFormat="1" ht="13.5" thickBot="1"/>
    <row r="6299" s="450" customFormat="1" ht="13.5" thickBot="1"/>
    <row r="6300" s="450" customFormat="1" ht="13.5" thickBot="1"/>
    <row r="6301" s="450" customFormat="1" ht="13.5" thickBot="1"/>
    <row r="6302" s="450" customFormat="1" ht="13.5" thickBot="1"/>
    <row r="6303" s="450" customFormat="1" ht="13.5" thickBot="1"/>
    <row r="6304" s="450" customFormat="1" ht="13.5" thickBot="1"/>
    <row r="6305" s="450" customFormat="1" ht="13.5" thickBot="1"/>
    <row r="6306" s="450" customFormat="1" ht="13.5" thickBot="1"/>
    <row r="6307" s="450" customFormat="1" ht="13.5" thickBot="1"/>
    <row r="6308" s="450" customFormat="1" ht="13.5" thickBot="1"/>
    <row r="6309" s="450" customFormat="1" ht="13.5" thickBot="1"/>
    <row r="6310" s="450" customFormat="1" ht="13.5" thickBot="1"/>
    <row r="6311" s="450" customFormat="1" ht="13.5" thickBot="1"/>
    <row r="6312" s="450" customFormat="1" ht="13.5" thickBot="1"/>
    <row r="6313" s="450" customFormat="1" ht="13.5" thickBot="1"/>
    <row r="6314" s="450" customFormat="1" ht="13.5" thickBot="1"/>
    <row r="6315" s="450" customFormat="1" ht="13.5" thickBot="1"/>
    <row r="6316" s="450" customFormat="1" ht="13.5" thickBot="1"/>
    <row r="6317" s="450" customFormat="1" ht="13.5" thickBot="1"/>
    <row r="6318" s="450" customFormat="1" ht="13.5" thickBot="1"/>
    <row r="6319" s="450" customFormat="1" ht="13.5" thickBot="1"/>
    <row r="6320" s="450" customFormat="1" ht="13.5" thickBot="1"/>
    <row r="6321" s="450" customFormat="1" ht="13.5" thickBot="1"/>
    <row r="6322" s="450" customFormat="1" ht="13.5" thickBot="1"/>
    <row r="6323" s="450" customFormat="1" ht="13.5" thickBot="1"/>
    <row r="6324" s="450" customFormat="1" ht="13.5" thickBot="1"/>
    <row r="6325" s="450" customFormat="1" ht="13.5" thickBot="1"/>
    <row r="6326" s="450" customFormat="1" ht="13.5" thickBot="1"/>
    <row r="6327" s="450" customFormat="1" ht="13.5" thickBot="1"/>
    <row r="6328" s="450" customFormat="1" ht="13.5" thickBot="1"/>
    <row r="6329" s="450" customFormat="1" ht="13.5" thickBot="1"/>
    <row r="6330" s="450" customFormat="1" ht="13.5" thickBot="1"/>
    <row r="6331" s="450" customFormat="1" ht="13.5" thickBot="1"/>
    <row r="6332" s="450" customFormat="1" ht="13.5" thickBot="1"/>
    <row r="6333" s="450" customFormat="1" ht="13.5" thickBot="1"/>
    <row r="6334" s="450" customFormat="1" ht="13.5" thickBot="1"/>
    <row r="6335" s="450" customFormat="1" ht="13.5" thickBot="1"/>
    <row r="6336" s="450" customFormat="1" ht="13.5" thickBot="1"/>
    <row r="6337" s="450" customFormat="1" ht="13.5" thickBot="1"/>
    <row r="6338" s="450" customFormat="1" ht="13.5" thickBot="1"/>
    <row r="6339" s="450" customFormat="1" ht="13.5" thickBot="1"/>
    <row r="6340" s="450" customFormat="1" ht="13.5" thickBot="1"/>
    <row r="6341" s="450" customFormat="1" ht="13.5" thickBot="1"/>
    <row r="6342" s="450" customFormat="1" ht="13.5" thickBot="1"/>
    <row r="6343" s="450" customFormat="1" ht="13.5" thickBot="1"/>
    <row r="6344" s="450" customFormat="1" ht="13.5" thickBot="1"/>
    <row r="6345" s="450" customFormat="1" ht="13.5" thickBot="1"/>
    <row r="6346" s="450" customFormat="1" ht="13.5" thickBot="1"/>
    <row r="6347" s="450" customFormat="1" ht="13.5" thickBot="1"/>
    <row r="6348" s="450" customFormat="1" ht="13.5" thickBot="1"/>
    <row r="6349" s="450" customFormat="1" ht="13.5" thickBot="1"/>
    <row r="6350" s="450" customFormat="1" ht="13.5" thickBot="1"/>
    <row r="6351" s="450" customFormat="1" ht="13.5" thickBot="1"/>
    <row r="6352" s="450" customFormat="1" ht="13.5" thickBot="1"/>
    <row r="6353" s="450" customFormat="1" ht="13.5" thickBot="1"/>
    <row r="6354" s="450" customFormat="1" ht="13.5" thickBot="1"/>
    <row r="6355" s="450" customFormat="1" ht="13.5" thickBot="1"/>
    <row r="6356" s="450" customFormat="1" ht="13.5" thickBot="1"/>
    <row r="6357" s="450" customFormat="1" ht="13.5" thickBot="1"/>
    <row r="6358" s="450" customFormat="1" ht="13.5" thickBot="1"/>
    <row r="6359" s="450" customFormat="1" ht="13.5" thickBot="1"/>
    <row r="6360" s="450" customFormat="1" ht="13.5" thickBot="1"/>
    <row r="6361" s="450" customFormat="1" ht="13.5" thickBot="1"/>
    <row r="6362" s="450" customFormat="1" ht="13.5" thickBot="1"/>
    <row r="6363" s="450" customFormat="1" ht="13.5" thickBot="1"/>
    <row r="6364" s="450" customFormat="1" ht="13.5" thickBot="1"/>
    <row r="6365" s="450" customFormat="1" ht="13.5" thickBot="1"/>
    <row r="6366" s="450" customFormat="1" ht="13.5" thickBot="1"/>
    <row r="6367" s="450" customFormat="1" ht="13.5" thickBot="1"/>
    <row r="6368" s="450" customFormat="1" ht="13.5" thickBot="1"/>
    <row r="6369" s="450" customFormat="1" ht="13.5" thickBot="1"/>
    <row r="6370" s="450" customFormat="1" ht="13.5" thickBot="1"/>
    <row r="6371" s="450" customFormat="1" ht="13.5" thickBot="1"/>
    <row r="6372" s="450" customFormat="1" ht="13.5" thickBot="1"/>
    <row r="6373" s="450" customFormat="1" ht="13.5" thickBot="1"/>
    <row r="6374" s="450" customFormat="1" ht="13.5" thickBot="1"/>
    <row r="6375" s="450" customFormat="1" ht="13.5" thickBot="1"/>
    <row r="6376" s="450" customFormat="1" ht="13.5" thickBot="1"/>
    <row r="6377" s="450" customFormat="1" ht="13.5" thickBot="1"/>
    <row r="6378" s="450" customFormat="1" ht="13.5" thickBot="1"/>
    <row r="6379" s="450" customFormat="1" ht="13.5" thickBot="1"/>
    <row r="6380" s="450" customFormat="1" ht="13.5" thickBot="1"/>
    <row r="6381" s="450" customFormat="1" ht="13.5" thickBot="1"/>
    <row r="6382" s="450" customFormat="1" ht="13.5" thickBot="1"/>
    <row r="6383" s="450" customFormat="1" ht="13.5" thickBot="1"/>
    <row r="6384" s="450" customFormat="1" ht="13.5" thickBot="1"/>
    <row r="6385" s="450" customFormat="1" ht="13.5" thickBot="1"/>
    <row r="6386" s="450" customFormat="1" ht="13.5" thickBot="1"/>
    <row r="6387" s="450" customFormat="1" ht="13.5" thickBot="1"/>
    <row r="6388" s="450" customFormat="1" ht="13.5" thickBot="1"/>
    <row r="6389" s="450" customFormat="1" ht="13.5" thickBot="1"/>
    <row r="6390" s="450" customFormat="1" ht="13.5" thickBot="1"/>
    <row r="6391" s="450" customFormat="1" ht="13.5" thickBot="1"/>
    <row r="6392" s="450" customFormat="1" ht="13.5" thickBot="1"/>
    <row r="6393" s="450" customFormat="1" ht="13.5" thickBot="1"/>
    <row r="6394" s="450" customFormat="1" ht="13.5" thickBot="1"/>
    <row r="6395" s="450" customFormat="1" ht="13.5" thickBot="1"/>
    <row r="6396" s="450" customFormat="1" ht="13.5" thickBot="1"/>
    <row r="6397" s="450" customFormat="1" ht="13.5" thickBot="1"/>
    <row r="6398" s="450" customFormat="1" ht="13.5" thickBot="1"/>
    <row r="6399" s="450" customFormat="1" ht="13.5" thickBot="1"/>
    <row r="6400" s="450" customFormat="1" ht="13.5" thickBot="1"/>
    <row r="6401" s="450" customFormat="1" ht="13.5" thickBot="1"/>
    <row r="6402" s="450" customFormat="1" ht="13.5" thickBot="1"/>
    <row r="6403" s="450" customFormat="1" ht="13.5" thickBot="1"/>
    <row r="6404" s="450" customFormat="1" ht="13.5" thickBot="1"/>
    <row r="6405" s="450" customFormat="1" ht="13.5" thickBot="1"/>
    <row r="6406" s="450" customFormat="1" ht="13.5" thickBot="1"/>
    <row r="6407" s="450" customFormat="1" ht="13.5" thickBot="1"/>
    <row r="6408" s="450" customFormat="1" ht="13.5" thickBot="1"/>
    <row r="6409" s="450" customFormat="1" ht="13.5" thickBot="1"/>
    <row r="6410" s="450" customFormat="1" ht="13.5" thickBot="1"/>
    <row r="6411" s="450" customFormat="1" ht="13.5" thickBot="1"/>
    <row r="6412" s="450" customFormat="1" ht="13.5" thickBot="1"/>
    <row r="6413" s="450" customFormat="1" ht="13.5" thickBot="1"/>
    <row r="6414" s="450" customFormat="1" ht="13.5" thickBot="1"/>
    <row r="6415" s="450" customFormat="1" ht="13.5" thickBot="1"/>
    <row r="6416" s="450" customFormat="1" ht="13.5" thickBot="1"/>
    <row r="6417" s="450" customFormat="1" ht="13.5" thickBot="1"/>
    <row r="6418" s="450" customFormat="1" ht="13.5" thickBot="1"/>
    <row r="6419" s="450" customFormat="1" ht="13.5" thickBot="1"/>
    <row r="6420" s="450" customFormat="1" ht="13.5" thickBot="1"/>
    <row r="6421" s="450" customFormat="1" ht="13.5" thickBot="1"/>
    <row r="6422" s="450" customFormat="1" ht="13.5" thickBot="1"/>
    <row r="6423" s="450" customFormat="1" ht="13.5" thickBot="1"/>
    <row r="6424" s="450" customFormat="1" ht="13.5" thickBot="1"/>
    <row r="6425" s="450" customFormat="1" ht="13.5" thickBot="1"/>
    <row r="6426" s="450" customFormat="1" ht="13.5" thickBot="1"/>
    <row r="6427" s="450" customFormat="1" ht="13.5" thickBot="1"/>
    <row r="6428" s="450" customFormat="1" ht="13.5" thickBot="1"/>
    <row r="6429" s="450" customFormat="1" ht="13.5" thickBot="1"/>
    <row r="6430" s="450" customFormat="1" ht="13.5" thickBot="1"/>
    <row r="6431" s="450" customFormat="1" ht="13.5" thickBot="1"/>
    <row r="6432" s="450" customFormat="1" ht="13.5" thickBot="1"/>
    <row r="6433" s="450" customFormat="1" ht="13.5" thickBot="1"/>
    <row r="6434" s="450" customFormat="1" ht="13.5" thickBot="1"/>
    <row r="6435" s="450" customFormat="1" ht="13.5" thickBot="1"/>
    <row r="6436" s="450" customFormat="1" ht="13.5" thickBot="1"/>
    <row r="6437" s="450" customFormat="1" ht="13.5" thickBot="1"/>
    <row r="6438" s="450" customFormat="1" ht="13.5" thickBot="1"/>
    <row r="6439" s="450" customFormat="1" ht="13.5" thickBot="1"/>
    <row r="6440" s="450" customFormat="1" ht="13.5" thickBot="1"/>
    <row r="6441" s="450" customFormat="1" ht="13.5" thickBot="1"/>
    <row r="6442" s="450" customFormat="1" ht="13.5" thickBot="1"/>
    <row r="6443" s="450" customFormat="1" ht="13.5" thickBot="1"/>
    <row r="6444" s="450" customFormat="1" ht="13.5" thickBot="1"/>
    <row r="6445" s="450" customFormat="1" ht="13.5" thickBot="1"/>
    <row r="6446" s="450" customFormat="1" ht="13.5" thickBot="1"/>
    <row r="6447" s="450" customFormat="1" ht="13.5" thickBot="1"/>
    <row r="6448" s="450" customFormat="1" ht="13.5" thickBot="1"/>
    <row r="6449" s="450" customFormat="1" ht="13.5" thickBot="1"/>
    <row r="6450" s="450" customFormat="1" ht="13.5" thickBot="1"/>
    <row r="6451" s="450" customFormat="1" ht="13.5" thickBot="1"/>
    <row r="6452" s="450" customFormat="1" ht="13.5" thickBot="1"/>
    <row r="6453" s="450" customFormat="1" ht="13.5" thickBot="1"/>
    <row r="6454" s="450" customFormat="1" ht="13.5" thickBot="1"/>
    <row r="6455" s="450" customFormat="1" ht="13.5" thickBot="1"/>
    <row r="6456" s="450" customFormat="1" ht="13.5" thickBot="1"/>
    <row r="6457" s="450" customFormat="1" ht="13.5" thickBot="1"/>
    <row r="6458" s="450" customFormat="1" ht="13.5" thickBot="1"/>
    <row r="6459" s="450" customFormat="1" ht="13.5" thickBot="1"/>
    <row r="6460" s="450" customFormat="1" ht="13.5" thickBot="1"/>
    <row r="6461" s="450" customFormat="1" ht="13.5" thickBot="1"/>
    <row r="6462" s="450" customFormat="1" ht="13.5" thickBot="1"/>
    <row r="6463" s="450" customFormat="1" ht="13.5" thickBot="1"/>
    <row r="6464" s="450" customFormat="1" ht="13.5" thickBot="1"/>
    <row r="6465" s="450" customFormat="1" ht="13.5" thickBot="1"/>
    <row r="6466" s="450" customFormat="1" ht="13.5" thickBot="1"/>
    <row r="6467" s="450" customFormat="1" ht="13.5" thickBot="1"/>
    <row r="6468" s="450" customFormat="1" ht="13.5" thickBot="1"/>
    <row r="6469" s="450" customFormat="1" ht="13.5" thickBot="1"/>
    <row r="6470" s="450" customFormat="1" ht="13.5" thickBot="1"/>
    <row r="6471" s="450" customFormat="1" ht="13.5" thickBot="1"/>
    <row r="6472" s="450" customFormat="1" ht="13.5" thickBot="1"/>
    <row r="6473" s="450" customFormat="1" ht="13.5" thickBot="1"/>
    <row r="6474" s="450" customFormat="1" ht="13.5" thickBot="1"/>
    <row r="6475" s="450" customFormat="1" ht="13.5" thickBot="1"/>
    <row r="6476" s="450" customFormat="1" ht="13.5" thickBot="1"/>
    <row r="6477" s="450" customFormat="1" ht="13.5" thickBot="1"/>
    <row r="6478" s="450" customFormat="1" ht="13.5" thickBot="1"/>
    <row r="6479" s="450" customFormat="1" ht="13.5" thickBot="1"/>
    <row r="6480" s="450" customFormat="1" ht="13.5" thickBot="1"/>
    <row r="6481" s="450" customFormat="1" ht="13.5" thickBot="1"/>
    <row r="6482" s="450" customFormat="1" ht="13.5" thickBot="1"/>
    <row r="6483" s="450" customFormat="1" ht="13.5" thickBot="1"/>
    <row r="6484" s="450" customFormat="1" ht="13.5" thickBot="1"/>
    <row r="6485" s="450" customFormat="1" ht="13.5" thickBot="1"/>
    <row r="6486" s="450" customFormat="1" ht="13.5" thickBot="1"/>
    <row r="6487" s="450" customFormat="1" ht="13.5" thickBot="1"/>
    <row r="6488" s="450" customFormat="1" ht="13.5" thickBot="1"/>
    <row r="6489" s="450" customFormat="1" ht="13.5" thickBot="1"/>
    <row r="6490" s="450" customFormat="1" ht="13.5" thickBot="1"/>
    <row r="6491" s="450" customFormat="1" ht="13.5" thickBot="1"/>
    <row r="6492" s="450" customFormat="1" ht="13.5" thickBot="1"/>
    <row r="6493" s="450" customFormat="1" ht="13.5" thickBot="1"/>
    <row r="6494" s="450" customFormat="1" ht="13.5" thickBot="1"/>
    <row r="6495" s="450" customFormat="1" ht="13.5" thickBot="1"/>
    <row r="6496" s="450" customFormat="1" ht="13.5" thickBot="1"/>
    <row r="6497" s="450" customFormat="1" ht="13.5" thickBot="1"/>
    <row r="6498" s="450" customFormat="1" ht="13.5" thickBot="1"/>
    <row r="6499" s="450" customFormat="1" ht="13.5" thickBot="1"/>
    <row r="6500" s="450" customFormat="1" ht="13.5" thickBot="1"/>
    <row r="6501" s="450" customFormat="1" ht="13.5" thickBot="1"/>
    <row r="6502" s="450" customFormat="1" ht="13.5" thickBot="1"/>
    <row r="6503" s="450" customFormat="1" ht="13.5" thickBot="1"/>
    <row r="6504" s="450" customFormat="1" ht="13.5" thickBot="1"/>
    <row r="6505" s="450" customFormat="1" ht="13.5" thickBot="1"/>
    <row r="6506" s="450" customFormat="1" ht="13.5" thickBot="1"/>
    <row r="6507" s="450" customFormat="1" ht="13.5" thickBot="1"/>
    <row r="6508" s="450" customFormat="1" ht="13.5" thickBot="1"/>
    <row r="6509" s="450" customFormat="1" ht="13.5" thickBot="1"/>
    <row r="6510" s="450" customFormat="1" ht="13.5" thickBot="1"/>
    <row r="6511" s="450" customFormat="1" ht="13.5" thickBot="1"/>
    <row r="6512" s="450" customFormat="1" ht="13.5" thickBot="1"/>
    <row r="6513" s="450" customFormat="1" ht="13.5" thickBot="1"/>
    <row r="6514" s="450" customFormat="1" ht="13.5" thickBot="1"/>
    <row r="6515" s="450" customFormat="1" ht="13.5" thickBot="1"/>
    <row r="6516" s="450" customFormat="1" ht="13.5" thickBot="1"/>
    <row r="6517" s="450" customFormat="1" ht="13.5" thickBot="1"/>
    <row r="6518" s="450" customFormat="1" ht="13.5" thickBot="1"/>
    <row r="6519" s="450" customFormat="1" ht="13.5" thickBot="1"/>
    <row r="6520" s="450" customFormat="1" ht="13.5" thickBot="1"/>
    <row r="6521" s="450" customFormat="1" ht="13.5" thickBot="1"/>
    <row r="6522" s="450" customFormat="1" ht="13.5" thickBot="1"/>
    <row r="6523" s="450" customFormat="1" ht="13.5" thickBot="1"/>
    <row r="6524" s="450" customFormat="1" ht="13.5" thickBot="1"/>
    <row r="6525" s="450" customFormat="1" ht="13.5" thickBot="1"/>
    <row r="6526" s="450" customFormat="1" ht="13.5" thickBot="1"/>
    <row r="6527" s="450" customFormat="1" ht="13.5" thickBot="1"/>
    <row r="6528" s="450" customFormat="1" ht="13.5" thickBot="1"/>
    <row r="6529" s="450" customFormat="1" ht="13.5" thickBot="1"/>
    <row r="6530" s="450" customFormat="1" ht="13.5" thickBot="1"/>
    <row r="6531" s="450" customFormat="1" ht="13.5" thickBot="1"/>
    <row r="6532" s="450" customFormat="1" ht="13.5" thickBot="1"/>
    <row r="6533" s="450" customFormat="1" ht="13.5" thickBot="1"/>
    <row r="6534" s="450" customFormat="1" ht="13.5" thickBot="1"/>
    <row r="6535" s="450" customFormat="1" ht="13.5" thickBot="1"/>
    <row r="6536" s="450" customFormat="1" ht="13.5" thickBot="1"/>
    <row r="6537" s="450" customFormat="1" ht="13.5" thickBot="1"/>
    <row r="6538" s="450" customFormat="1" ht="13.5" thickBot="1"/>
    <row r="6539" s="450" customFormat="1" ht="13.5" thickBot="1"/>
    <row r="6540" s="450" customFormat="1" ht="13.5" thickBot="1"/>
    <row r="6541" s="450" customFormat="1" ht="13.5" thickBot="1"/>
    <row r="6542" s="450" customFormat="1" ht="13.5" thickBot="1"/>
    <row r="6543" s="450" customFormat="1" ht="13.5" thickBot="1"/>
    <row r="6544" s="450" customFormat="1" ht="13.5" thickBot="1"/>
    <row r="6545" s="450" customFormat="1" ht="13.5" thickBot="1"/>
    <row r="6546" s="450" customFormat="1" ht="13.5" thickBot="1"/>
    <row r="6547" s="450" customFormat="1" ht="13.5" thickBot="1"/>
    <row r="6548" s="450" customFormat="1" ht="13.5" thickBot="1"/>
    <row r="6549" s="450" customFormat="1" ht="13.5" thickBot="1"/>
    <row r="6550" s="450" customFormat="1" ht="13.5" thickBot="1"/>
    <row r="6551" s="450" customFormat="1" ht="13.5" thickBot="1"/>
    <row r="6552" s="450" customFormat="1" ht="13.5" thickBot="1"/>
    <row r="6553" s="450" customFormat="1" ht="13.5" thickBot="1"/>
    <row r="6554" s="450" customFormat="1" ht="13.5" thickBot="1"/>
    <row r="6555" s="450" customFormat="1" ht="13.5" thickBot="1"/>
    <row r="6556" s="450" customFormat="1" ht="13.5" thickBot="1"/>
    <row r="6557" s="450" customFormat="1" ht="13.5" thickBot="1"/>
    <row r="6558" s="450" customFormat="1" ht="13.5" thickBot="1"/>
    <row r="6559" s="450" customFormat="1" ht="13.5" thickBot="1"/>
    <row r="6560" s="450" customFormat="1" ht="13.5" thickBot="1"/>
    <row r="6561" s="450" customFormat="1" ht="13.5" thickBot="1"/>
    <row r="6562" s="450" customFormat="1" ht="13.5" thickBot="1"/>
    <row r="6563" s="450" customFormat="1" ht="13.5" thickBot="1"/>
    <row r="6564" s="450" customFormat="1" ht="13.5" thickBot="1"/>
    <row r="6565" s="450" customFormat="1" ht="13.5" thickBot="1"/>
    <row r="6566" s="450" customFormat="1" ht="13.5" thickBot="1"/>
    <row r="6567" s="450" customFormat="1" ht="13.5" thickBot="1"/>
    <row r="6568" s="450" customFormat="1" ht="13.5" thickBot="1"/>
    <row r="6569" s="450" customFormat="1" ht="13.5" thickBot="1"/>
    <row r="6570" s="450" customFormat="1" ht="13.5" thickBot="1"/>
    <row r="6571" s="450" customFormat="1" ht="13.5" thickBot="1"/>
    <row r="6572" s="450" customFormat="1" ht="13.5" thickBot="1"/>
    <row r="6573" s="450" customFormat="1" ht="13.5" thickBot="1"/>
    <row r="6574" s="450" customFormat="1" ht="13.5" thickBot="1"/>
    <row r="6575" s="450" customFormat="1" ht="13.5" thickBot="1"/>
    <row r="6576" s="450" customFormat="1" ht="13.5" thickBot="1"/>
    <row r="6577" s="450" customFormat="1" ht="13.5" thickBot="1"/>
    <row r="6578" s="450" customFormat="1" ht="13.5" thickBot="1"/>
    <row r="6579" s="450" customFormat="1" ht="13.5" thickBot="1"/>
    <row r="6580" s="450" customFormat="1" ht="13.5" thickBot="1"/>
    <row r="6581" s="450" customFormat="1" ht="13.5" thickBot="1"/>
    <row r="6582" s="450" customFormat="1" ht="13.5" thickBot="1"/>
    <row r="6583" s="450" customFormat="1" ht="13.5" thickBot="1"/>
    <row r="6584" s="450" customFormat="1" ht="13.5" thickBot="1"/>
    <row r="6585" s="450" customFormat="1" ht="13.5" thickBot="1"/>
    <row r="6586" s="450" customFormat="1" ht="13.5" thickBot="1"/>
    <row r="6587" s="450" customFormat="1" ht="13.5" thickBot="1"/>
    <row r="6588" s="450" customFormat="1" ht="13.5" thickBot="1"/>
    <row r="6589" s="450" customFormat="1" ht="13.5" thickBot="1"/>
    <row r="6590" s="450" customFormat="1" ht="13.5" thickBot="1"/>
    <row r="6591" s="450" customFormat="1" ht="13.5" thickBot="1"/>
    <row r="6592" s="450" customFormat="1" ht="13.5" thickBot="1"/>
    <row r="6593" s="450" customFormat="1" ht="13.5" thickBot="1"/>
    <row r="6594" s="450" customFormat="1" ht="13.5" thickBot="1"/>
    <row r="6595" s="450" customFormat="1" ht="13.5" thickBot="1"/>
    <row r="6596" s="450" customFormat="1" ht="13.5" thickBot="1"/>
    <row r="6597" s="450" customFormat="1" ht="13.5" thickBot="1"/>
    <row r="6598" s="450" customFormat="1" ht="13.5" thickBot="1"/>
    <row r="6599" s="450" customFormat="1" ht="13.5" thickBot="1"/>
    <row r="6600" s="450" customFormat="1" ht="13.5" thickBot="1"/>
    <row r="6601" s="450" customFormat="1" ht="13.5" thickBot="1"/>
    <row r="6602" s="450" customFormat="1" ht="13.5" thickBot="1"/>
    <row r="6603" s="450" customFormat="1" ht="13.5" thickBot="1"/>
    <row r="6604" s="450" customFormat="1" ht="13.5" thickBot="1"/>
    <row r="6605" s="450" customFormat="1" ht="13.5" thickBot="1"/>
    <row r="6606" s="450" customFormat="1" ht="13.5" thickBot="1"/>
    <row r="6607" s="450" customFormat="1" ht="13.5" thickBot="1"/>
    <row r="6608" s="450" customFormat="1" ht="13.5" thickBot="1"/>
    <row r="6609" s="450" customFormat="1" ht="13.5" thickBot="1"/>
    <row r="6610" s="450" customFormat="1" ht="13.5" thickBot="1"/>
    <row r="6611" s="450" customFormat="1" ht="13.5" thickBot="1"/>
    <row r="6612" s="450" customFormat="1" ht="13.5" thickBot="1"/>
    <row r="6613" s="450" customFormat="1" ht="13.5" thickBot="1"/>
    <row r="6614" s="450" customFormat="1" ht="13.5" thickBot="1"/>
    <row r="6615" s="450" customFormat="1" ht="13.5" thickBot="1"/>
    <row r="6616" s="450" customFormat="1" ht="13.5" thickBot="1"/>
    <row r="6617" s="450" customFormat="1" ht="13.5" thickBot="1"/>
    <row r="6618" s="450" customFormat="1" ht="13.5" thickBot="1"/>
    <row r="6619" s="450" customFormat="1" ht="13.5" thickBot="1"/>
    <row r="6620" s="450" customFormat="1" ht="13.5" thickBot="1"/>
    <row r="6621" s="450" customFormat="1" ht="13.5" thickBot="1"/>
    <row r="6622" s="450" customFormat="1" ht="13.5" thickBot="1"/>
    <row r="6623" s="450" customFormat="1" ht="13.5" thickBot="1"/>
    <row r="6624" s="450" customFormat="1" ht="13.5" thickBot="1"/>
    <row r="6625" s="450" customFormat="1" ht="13.5" thickBot="1"/>
    <row r="6626" s="450" customFormat="1" ht="13.5" thickBot="1"/>
    <row r="6627" s="450" customFormat="1" ht="13.5" thickBot="1"/>
    <row r="6628" s="450" customFormat="1" ht="13.5" thickBot="1"/>
    <row r="6629" s="450" customFormat="1" ht="13.5" thickBot="1"/>
    <row r="6630" s="450" customFormat="1" ht="13.5" thickBot="1"/>
    <row r="6631" s="450" customFormat="1" ht="13.5" thickBot="1"/>
    <row r="6632" s="450" customFormat="1" ht="13.5" thickBot="1"/>
    <row r="6633" s="450" customFormat="1" ht="13.5" thickBot="1"/>
    <row r="6634" s="450" customFormat="1" ht="13.5" thickBot="1"/>
    <row r="6635" s="450" customFormat="1" ht="13.5" thickBot="1"/>
    <row r="6636" s="450" customFormat="1" ht="13.5" thickBot="1"/>
    <row r="6637" s="450" customFormat="1" ht="13.5" thickBot="1"/>
    <row r="6638" s="450" customFormat="1" ht="13.5" thickBot="1"/>
    <row r="6639" s="450" customFormat="1" ht="13.5" thickBot="1"/>
    <row r="6640" s="450" customFormat="1" ht="13.5" thickBot="1"/>
    <row r="6641" s="450" customFormat="1" ht="13.5" thickBot="1"/>
    <row r="6642" s="450" customFormat="1" ht="13.5" thickBot="1"/>
    <row r="6643" s="450" customFormat="1" ht="13.5" thickBot="1"/>
    <row r="6644" s="450" customFormat="1" ht="13.5" thickBot="1"/>
    <row r="6645" s="450" customFormat="1" ht="13.5" thickBot="1"/>
    <row r="6646" s="450" customFormat="1" ht="13.5" thickBot="1"/>
    <row r="6647" s="450" customFormat="1" ht="13.5" thickBot="1"/>
    <row r="6648" s="450" customFormat="1" ht="13.5" thickBot="1"/>
    <row r="6649" s="450" customFormat="1" ht="13.5" thickBot="1"/>
    <row r="6650" s="450" customFormat="1" ht="13.5" thickBot="1"/>
    <row r="6651" s="450" customFormat="1" ht="13.5" thickBot="1"/>
    <row r="6652" s="450" customFormat="1" ht="13.5" thickBot="1"/>
    <row r="6653" s="450" customFormat="1" ht="13.5" thickBot="1"/>
    <row r="6654" s="450" customFormat="1" ht="13.5" thickBot="1"/>
    <row r="6655" s="450" customFormat="1" ht="13.5" thickBot="1"/>
    <row r="6656" s="450" customFormat="1" ht="13.5" thickBot="1"/>
    <row r="6657" s="450" customFormat="1" ht="13.5" thickBot="1"/>
    <row r="6658" s="450" customFormat="1" ht="13.5" thickBot="1"/>
    <row r="6659" s="450" customFormat="1" ht="13.5" thickBot="1"/>
    <row r="6660" s="450" customFormat="1" ht="13.5" thickBot="1"/>
    <row r="6661" s="450" customFormat="1" ht="13.5" thickBot="1"/>
    <row r="6662" s="450" customFormat="1" ht="13.5" thickBot="1"/>
    <row r="6663" s="450" customFormat="1" ht="13.5" thickBot="1"/>
    <row r="6664" s="450" customFormat="1" ht="13.5" thickBot="1"/>
    <row r="6665" s="450" customFormat="1" ht="13.5" thickBot="1"/>
    <row r="6666" s="450" customFormat="1" ht="13.5" thickBot="1"/>
    <row r="6667" s="450" customFormat="1" ht="13.5" thickBot="1"/>
    <row r="6668" s="450" customFormat="1" ht="13.5" thickBot="1"/>
    <row r="6669" s="450" customFormat="1" ht="13.5" thickBot="1"/>
    <row r="6670" s="450" customFormat="1" ht="13.5" thickBot="1"/>
    <row r="6671" s="450" customFormat="1" ht="13.5" thickBot="1"/>
    <row r="6672" s="450" customFormat="1" ht="13.5" thickBot="1"/>
    <row r="6673" s="450" customFormat="1" ht="13.5" thickBot="1"/>
    <row r="6674" s="450" customFormat="1" ht="13.5" thickBot="1"/>
    <row r="6675" s="450" customFormat="1" ht="13.5" thickBot="1"/>
    <row r="6676" s="450" customFormat="1" ht="13.5" thickBot="1"/>
    <row r="6677" s="450" customFormat="1" ht="13.5" thickBot="1"/>
    <row r="6678" s="450" customFormat="1" ht="13.5" thickBot="1"/>
    <row r="6679" s="450" customFormat="1" ht="13.5" thickBot="1"/>
    <row r="6680" s="450" customFormat="1" ht="13.5" thickBot="1"/>
    <row r="6681" s="450" customFormat="1" ht="13.5" thickBot="1"/>
    <row r="6682" s="450" customFormat="1" ht="13.5" thickBot="1"/>
    <row r="6683" s="450" customFormat="1" ht="13.5" thickBot="1"/>
    <row r="6684" s="450" customFormat="1" ht="13.5" thickBot="1"/>
    <row r="6685" s="450" customFormat="1" ht="13.5" thickBot="1"/>
    <row r="6686" s="450" customFormat="1" ht="13.5" thickBot="1"/>
    <row r="6687" s="450" customFormat="1" ht="13.5" thickBot="1"/>
    <row r="6688" s="450" customFormat="1" ht="13.5" thickBot="1"/>
    <row r="6689" s="450" customFormat="1" ht="13.5" thickBot="1"/>
    <row r="6690" s="450" customFormat="1" ht="13.5" thickBot="1"/>
    <row r="6691" s="450" customFormat="1" ht="13.5" thickBot="1"/>
    <row r="6692" s="450" customFormat="1" ht="13.5" thickBot="1"/>
    <row r="6693" s="450" customFormat="1" ht="13.5" thickBot="1"/>
    <row r="6694" s="450" customFormat="1" ht="13.5" thickBot="1"/>
    <row r="6695" s="450" customFormat="1" ht="13.5" thickBot="1"/>
    <row r="6696" s="450" customFormat="1" ht="13.5" thickBot="1"/>
    <row r="6697" s="450" customFormat="1" ht="13.5" thickBot="1"/>
    <row r="6698" s="450" customFormat="1" ht="13.5" thickBot="1"/>
    <row r="6699" s="450" customFormat="1" ht="13.5" thickBot="1"/>
    <row r="6700" s="450" customFormat="1" ht="13.5" thickBot="1"/>
    <row r="6701" s="450" customFormat="1" ht="13.5" thickBot="1"/>
    <row r="6702" s="450" customFormat="1" ht="13.5" thickBot="1"/>
    <row r="6703" s="450" customFormat="1" ht="13.5" thickBot="1"/>
    <row r="6704" s="450" customFormat="1" ht="13.5" thickBot="1"/>
    <row r="6705" s="450" customFormat="1" ht="13.5" thickBot="1"/>
    <row r="6706" s="450" customFormat="1" ht="13.5" thickBot="1"/>
    <row r="6707" s="450" customFormat="1" ht="13.5" thickBot="1"/>
    <row r="6708" s="450" customFormat="1" ht="13.5" thickBot="1"/>
    <row r="6709" s="450" customFormat="1" ht="13.5" thickBot="1"/>
    <row r="6710" s="450" customFormat="1" ht="13.5" thickBot="1"/>
    <row r="6711" s="450" customFormat="1" ht="13.5" thickBot="1"/>
    <row r="6712" s="450" customFormat="1" ht="13.5" thickBot="1"/>
    <row r="6713" s="450" customFormat="1" ht="13.5" thickBot="1"/>
    <row r="6714" s="450" customFormat="1" ht="13.5" thickBot="1"/>
    <row r="6715" s="450" customFormat="1" ht="13.5" thickBot="1"/>
    <row r="6716" s="450" customFormat="1" ht="13.5" thickBot="1"/>
    <row r="6717" s="450" customFormat="1" ht="13.5" thickBot="1"/>
    <row r="6718" s="450" customFormat="1" ht="13.5" thickBot="1"/>
    <row r="6719" s="450" customFormat="1" ht="13.5" thickBot="1"/>
    <row r="6720" s="450" customFormat="1" ht="13.5" thickBot="1"/>
    <row r="6721" s="450" customFormat="1" ht="13.5" thickBot="1"/>
    <row r="6722" s="450" customFormat="1" ht="13.5" thickBot="1"/>
    <row r="6723" s="450" customFormat="1" ht="13.5" thickBot="1"/>
    <row r="6724" s="450" customFormat="1" ht="13.5" thickBot="1"/>
    <row r="6725" s="450" customFormat="1" ht="13.5" thickBot="1"/>
    <row r="6726" s="450" customFormat="1" ht="13.5" thickBot="1"/>
    <row r="6727" s="450" customFormat="1" ht="13.5" thickBot="1"/>
    <row r="6728" s="450" customFormat="1" ht="13.5" thickBot="1"/>
    <row r="6729" s="450" customFormat="1" ht="13.5" thickBot="1"/>
    <row r="6730" s="450" customFormat="1" ht="13.5" thickBot="1"/>
    <row r="6731" s="450" customFormat="1" ht="13.5" thickBot="1"/>
    <row r="6732" s="450" customFormat="1" ht="13.5" thickBot="1"/>
    <row r="6733" s="450" customFormat="1" ht="13.5" thickBot="1"/>
    <row r="6734" s="450" customFormat="1" ht="13.5" thickBot="1"/>
    <row r="6735" s="450" customFormat="1" ht="13.5" thickBot="1"/>
    <row r="6736" s="450" customFormat="1" ht="13.5" thickBot="1"/>
    <row r="6737" s="450" customFormat="1" ht="13.5" thickBot="1"/>
    <row r="6738" s="450" customFormat="1" ht="13.5" thickBot="1"/>
    <row r="6739" s="450" customFormat="1" ht="13.5" thickBot="1"/>
    <row r="6740" s="450" customFormat="1" ht="13.5" thickBot="1"/>
    <row r="6741" s="450" customFormat="1" ht="13.5" thickBot="1"/>
    <row r="6742" s="450" customFormat="1" ht="13.5" thickBot="1"/>
    <row r="6743" s="450" customFormat="1" ht="13.5" thickBot="1"/>
    <row r="6744" s="450" customFormat="1" ht="13.5" thickBot="1"/>
    <row r="6745" s="450" customFormat="1" ht="13.5" thickBot="1"/>
    <row r="6746" s="450" customFormat="1" ht="13.5" thickBot="1"/>
    <row r="6747" s="450" customFormat="1" ht="13.5" thickBot="1"/>
    <row r="6748" s="450" customFormat="1" ht="13.5" thickBot="1"/>
    <row r="6749" s="450" customFormat="1" ht="13.5" thickBot="1"/>
    <row r="6750" s="450" customFormat="1" ht="13.5" thickBot="1"/>
    <row r="6751" s="450" customFormat="1" ht="13.5" thickBot="1"/>
    <row r="6752" s="450" customFormat="1" ht="13.5" thickBot="1"/>
    <row r="6753" s="450" customFormat="1" ht="13.5" thickBot="1"/>
    <row r="6754" s="450" customFormat="1" ht="13.5" thickBot="1"/>
    <row r="6755" s="450" customFormat="1" ht="13.5" thickBot="1"/>
    <row r="6756" s="450" customFormat="1" ht="13.5" thickBot="1"/>
    <row r="6757" s="450" customFormat="1" ht="13.5" thickBot="1"/>
    <row r="6758" s="450" customFormat="1" ht="13.5" thickBot="1"/>
    <row r="6759" s="450" customFormat="1" ht="13.5" thickBot="1"/>
    <row r="6760" s="450" customFormat="1" ht="13.5" thickBot="1"/>
    <row r="6761" s="450" customFormat="1" ht="13.5" thickBot="1"/>
    <row r="6762" s="450" customFormat="1" ht="13.5" thickBot="1"/>
    <row r="6763" s="450" customFormat="1" ht="13.5" thickBot="1"/>
    <row r="6764" s="450" customFormat="1" ht="13.5" thickBot="1"/>
    <row r="6765" s="450" customFormat="1" ht="13.5" thickBot="1"/>
    <row r="6766" s="450" customFormat="1" ht="13.5" thickBot="1"/>
    <row r="6767" s="450" customFormat="1" ht="13.5" thickBot="1"/>
    <row r="6768" s="450" customFormat="1" ht="13.5" thickBot="1"/>
    <row r="6769" s="450" customFormat="1" ht="13.5" thickBot="1"/>
    <row r="6770" s="450" customFormat="1" ht="13.5" thickBot="1"/>
    <row r="6771" s="450" customFormat="1" ht="13.5" thickBot="1"/>
    <row r="6772" s="450" customFormat="1" ht="13.5" thickBot="1"/>
    <row r="6773" s="450" customFormat="1" ht="13.5" thickBot="1"/>
    <row r="6774" s="450" customFormat="1" ht="13.5" thickBot="1"/>
    <row r="6775" s="450" customFormat="1" ht="13.5" thickBot="1"/>
    <row r="6776" s="450" customFormat="1" ht="13.5" thickBot="1"/>
    <row r="6777" s="450" customFormat="1" ht="13.5" thickBot="1"/>
    <row r="6778" s="450" customFormat="1" ht="13.5" thickBot="1"/>
    <row r="6779" s="450" customFormat="1" ht="13.5" thickBot="1"/>
    <row r="6780" s="450" customFormat="1" ht="13.5" thickBot="1"/>
    <row r="6781" s="450" customFormat="1" ht="13.5" thickBot="1"/>
    <row r="6782" s="450" customFormat="1" ht="13.5" thickBot="1"/>
    <row r="6783" s="450" customFormat="1" ht="13.5" thickBot="1"/>
    <row r="6784" s="450" customFormat="1" ht="13.5" thickBot="1"/>
    <row r="6785" s="450" customFormat="1" ht="13.5" thickBot="1"/>
    <row r="6786" s="450" customFormat="1" ht="13.5" thickBot="1"/>
    <row r="6787" s="450" customFormat="1" ht="13.5" thickBot="1"/>
    <row r="6788" s="450" customFormat="1" ht="13.5" thickBot="1"/>
    <row r="6789" s="450" customFormat="1" ht="13.5" thickBot="1"/>
    <row r="6790" s="450" customFormat="1" ht="13.5" thickBot="1"/>
    <row r="6791" s="450" customFormat="1" ht="13.5" thickBot="1"/>
    <row r="6792" s="450" customFormat="1" ht="13.5" thickBot="1"/>
    <row r="6793" s="450" customFormat="1" ht="13.5" thickBot="1"/>
    <row r="6794" s="450" customFormat="1" ht="13.5" thickBot="1"/>
    <row r="6795" s="450" customFormat="1" ht="13.5" thickBot="1"/>
    <row r="6796" s="450" customFormat="1" ht="13.5" thickBot="1"/>
    <row r="6797" s="450" customFormat="1" ht="13.5" thickBot="1"/>
    <row r="6798" s="450" customFormat="1" ht="13.5" thickBot="1"/>
    <row r="6799" s="450" customFormat="1" ht="13.5" thickBot="1"/>
    <row r="6800" s="450" customFormat="1" ht="13.5" thickBot="1"/>
    <row r="6801" s="450" customFormat="1" ht="13.5" thickBot="1"/>
    <row r="6802" s="450" customFormat="1" ht="13.5" thickBot="1"/>
    <row r="6803" s="450" customFormat="1" ht="13.5" thickBot="1"/>
    <row r="6804" s="450" customFormat="1" ht="13.5" thickBot="1"/>
    <row r="6805" s="450" customFormat="1" ht="13.5" thickBot="1"/>
    <row r="6806" s="450" customFormat="1" ht="13.5" thickBot="1"/>
    <row r="6807" s="450" customFormat="1" ht="13.5" thickBot="1"/>
    <row r="6808" s="450" customFormat="1" ht="13.5" thickBot="1"/>
    <row r="6809" s="450" customFormat="1" ht="13.5" thickBot="1"/>
    <row r="6810" s="450" customFormat="1" ht="13.5" thickBot="1"/>
    <row r="6811" s="450" customFormat="1" ht="13.5" thickBot="1"/>
    <row r="6812" s="450" customFormat="1" ht="13.5" thickBot="1"/>
    <row r="6813" s="450" customFormat="1" ht="13.5" thickBot="1"/>
    <row r="6814" s="450" customFormat="1" ht="13.5" thickBot="1"/>
    <row r="6815" s="450" customFormat="1" ht="13.5" thickBot="1"/>
    <row r="6816" s="450" customFormat="1" ht="13.5" thickBot="1"/>
    <row r="6817" s="450" customFormat="1" ht="13.5" thickBot="1"/>
    <row r="6818" s="450" customFormat="1" ht="13.5" thickBot="1"/>
    <row r="6819" s="450" customFormat="1" ht="13.5" thickBot="1"/>
    <row r="6820" s="450" customFormat="1" ht="13.5" thickBot="1"/>
    <row r="6821" s="450" customFormat="1" ht="13.5" thickBot="1"/>
    <row r="6822" s="450" customFormat="1" ht="13.5" thickBot="1"/>
    <row r="6823" s="450" customFormat="1" ht="13.5" thickBot="1"/>
    <row r="6824" s="450" customFormat="1" ht="13.5" thickBot="1"/>
    <row r="6825" s="450" customFormat="1" ht="13.5" thickBot="1"/>
    <row r="6826" s="450" customFormat="1" ht="13.5" thickBot="1"/>
    <row r="6827" s="450" customFormat="1" ht="13.5" thickBot="1"/>
    <row r="6828" s="450" customFormat="1" ht="13.5" thickBot="1"/>
    <row r="6829" s="450" customFormat="1" ht="13.5" thickBot="1"/>
    <row r="6830" s="450" customFormat="1" ht="13.5" thickBot="1"/>
    <row r="6831" s="450" customFormat="1" ht="13.5" thickBot="1"/>
    <row r="6832" s="450" customFormat="1" ht="13.5" thickBot="1"/>
    <row r="6833" s="450" customFormat="1" ht="13.5" thickBot="1"/>
    <row r="6834" s="450" customFormat="1" ht="13.5" thickBot="1"/>
    <row r="6835" s="450" customFormat="1" ht="13.5" thickBot="1"/>
    <row r="6836" s="450" customFormat="1" ht="13.5" thickBot="1"/>
    <row r="6837" s="450" customFormat="1" ht="13.5" thickBot="1"/>
    <row r="6838" s="450" customFormat="1" ht="13.5" thickBot="1"/>
    <row r="6839" s="450" customFormat="1" ht="13.5" thickBot="1"/>
    <row r="6840" s="450" customFormat="1" ht="13.5" thickBot="1"/>
    <row r="6841" s="450" customFormat="1" ht="13.5" thickBot="1"/>
    <row r="6842" s="450" customFormat="1" ht="13.5" thickBot="1"/>
    <row r="6843" s="450" customFormat="1" ht="13.5" thickBot="1"/>
    <row r="6844" s="450" customFormat="1" ht="13.5" thickBot="1"/>
    <row r="6845" s="450" customFormat="1" ht="13.5" thickBot="1"/>
    <row r="6846" s="450" customFormat="1" ht="13.5" thickBot="1"/>
    <row r="6847" s="450" customFormat="1" ht="13.5" thickBot="1"/>
    <row r="6848" s="450" customFormat="1" ht="13.5" thickBot="1"/>
    <row r="6849" s="450" customFormat="1" ht="13.5" thickBot="1"/>
    <row r="6850" s="450" customFormat="1" ht="13.5" thickBot="1"/>
    <row r="6851" s="450" customFormat="1" ht="13.5" thickBot="1"/>
    <row r="6852" s="450" customFormat="1" ht="13.5" thickBot="1"/>
    <row r="6853" s="450" customFormat="1" ht="13.5" thickBot="1"/>
    <row r="6854" s="450" customFormat="1" ht="13.5" thickBot="1"/>
    <row r="6855" s="450" customFormat="1" ht="13.5" thickBot="1"/>
    <row r="6856" s="450" customFormat="1" ht="13.5" thickBot="1"/>
    <row r="6857" s="450" customFormat="1" ht="13.5" thickBot="1"/>
    <row r="6858" s="450" customFormat="1" ht="13.5" thickBot="1"/>
    <row r="6859" s="450" customFormat="1" ht="13.5" thickBot="1"/>
    <row r="6860" s="450" customFormat="1" ht="13.5" thickBot="1"/>
    <row r="6861" s="450" customFormat="1" ht="13.5" thickBot="1"/>
    <row r="6862" s="450" customFormat="1" ht="13.5" thickBot="1"/>
    <row r="6863" s="450" customFormat="1" ht="13.5" thickBot="1"/>
    <row r="6864" s="450" customFormat="1" ht="13.5" thickBot="1"/>
    <row r="6865" s="450" customFormat="1" ht="13.5" thickBot="1"/>
    <row r="6866" s="450" customFormat="1" ht="13.5" thickBot="1"/>
    <row r="6867" s="450" customFormat="1" ht="13.5" thickBot="1"/>
    <row r="6868" s="450" customFormat="1" ht="13.5" thickBot="1"/>
    <row r="6869" s="450" customFormat="1" ht="13.5" thickBot="1"/>
    <row r="6870" s="450" customFormat="1" ht="13.5" thickBot="1"/>
    <row r="6871" s="450" customFormat="1" ht="13.5" thickBot="1"/>
    <row r="6872" s="450" customFormat="1" ht="13.5" thickBot="1"/>
    <row r="6873" s="450" customFormat="1" ht="13.5" thickBot="1"/>
    <row r="6874" s="450" customFormat="1" ht="13.5" thickBot="1"/>
    <row r="6875" s="450" customFormat="1" ht="13.5" thickBot="1"/>
    <row r="6876" s="450" customFormat="1" ht="13.5" thickBot="1"/>
    <row r="6877" s="450" customFormat="1" ht="13.5" thickBot="1"/>
    <row r="6878" s="450" customFormat="1" ht="13.5" thickBot="1"/>
    <row r="6879" s="450" customFormat="1" ht="13.5" thickBot="1"/>
    <row r="6880" s="450" customFormat="1" ht="13.5" thickBot="1"/>
    <row r="6881" s="450" customFormat="1" ht="13.5" thickBot="1"/>
    <row r="6882" s="450" customFormat="1" ht="13.5" thickBot="1"/>
    <row r="6883" s="450" customFormat="1" ht="13.5" thickBot="1"/>
    <row r="6884" s="450" customFormat="1" ht="13.5" thickBot="1"/>
    <row r="6885" s="450" customFormat="1" ht="13.5" thickBot="1"/>
    <row r="6886" s="450" customFormat="1" ht="13.5" thickBot="1"/>
    <row r="6887" s="450" customFormat="1" ht="13.5" thickBot="1"/>
    <row r="6888" s="450" customFormat="1" ht="13.5" thickBot="1"/>
    <row r="6889" s="450" customFormat="1" ht="13.5" thickBot="1"/>
    <row r="6890" s="450" customFormat="1" ht="13.5" thickBot="1"/>
    <row r="6891" s="450" customFormat="1" ht="13.5" thickBot="1"/>
    <row r="6892" s="450" customFormat="1" ht="13.5" thickBot="1"/>
    <row r="6893" s="450" customFormat="1" ht="13.5" thickBot="1"/>
    <row r="6894" s="450" customFormat="1" ht="13.5" thickBot="1"/>
    <row r="6895" s="450" customFormat="1" ht="13.5" thickBot="1"/>
    <row r="6896" s="450" customFormat="1" ht="13.5" thickBot="1"/>
    <row r="6897" s="450" customFormat="1" ht="13.5" thickBot="1"/>
    <row r="6898" s="450" customFormat="1" ht="13.5" thickBot="1"/>
    <row r="6899" s="450" customFormat="1" ht="13.5" thickBot="1"/>
    <row r="6900" s="450" customFormat="1" ht="13.5" thickBot="1"/>
    <row r="6901" s="450" customFormat="1" ht="13.5" thickBot="1"/>
    <row r="6902" s="450" customFormat="1" ht="13.5" thickBot="1"/>
    <row r="6903" s="450" customFormat="1" ht="13.5" thickBot="1"/>
    <row r="6904" s="450" customFormat="1" ht="13.5" thickBot="1"/>
    <row r="6905" s="450" customFormat="1" ht="13.5" thickBot="1"/>
    <row r="6906" s="450" customFormat="1" ht="13.5" thickBot="1"/>
    <row r="6907" s="450" customFormat="1" ht="13.5" thickBot="1"/>
    <row r="6908" s="450" customFormat="1" ht="13.5" thickBot="1"/>
    <row r="6909" s="450" customFormat="1" ht="13.5" thickBot="1"/>
    <row r="6910" s="450" customFormat="1" ht="13.5" thickBot="1"/>
    <row r="6911" s="450" customFormat="1" ht="13.5" thickBot="1"/>
    <row r="6912" s="450" customFormat="1" ht="13.5" thickBot="1"/>
    <row r="6913" s="450" customFormat="1" ht="13.5" thickBot="1"/>
    <row r="6914" s="450" customFormat="1" ht="13.5" thickBot="1"/>
    <row r="6915" s="450" customFormat="1" ht="13.5" thickBot="1"/>
    <row r="6916" s="450" customFormat="1" ht="13.5" thickBot="1"/>
    <row r="6917" s="450" customFormat="1" ht="13.5" thickBot="1"/>
    <row r="6918" s="450" customFormat="1" ht="13.5" thickBot="1"/>
    <row r="6919" s="450" customFormat="1" ht="13.5" thickBot="1"/>
    <row r="6920" s="450" customFormat="1" ht="13.5" thickBot="1"/>
    <row r="6921" s="450" customFormat="1" ht="13.5" thickBot="1"/>
    <row r="6922" s="450" customFormat="1" ht="13.5" thickBot="1"/>
    <row r="6923" s="450" customFormat="1" ht="13.5" thickBot="1"/>
    <row r="6924" s="450" customFormat="1" ht="13.5" thickBot="1"/>
    <row r="6925" s="450" customFormat="1" ht="13.5" thickBot="1"/>
    <row r="6926" s="450" customFormat="1" ht="13.5" thickBot="1"/>
    <row r="6927" s="450" customFormat="1" ht="13.5" thickBot="1"/>
    <row r="6928" s="450" customFormat="1" ht="13.5" thickBot="1"/>
    <row r="6929" s="450" customFormat="1" ht="13.5" thickBot="1"/>
    <row r="6930" s="450" customFormat="1" ht="13.5" thickBot="1"/>
    <row r="6931" s="450" customFormat="1" ht="13.5" thickBot="1"/>
    <row r="6932" s="450" customFormat="1" ht="13.5" thickBot="1"/>
    <row r="6933" s="450" customFormat="1" ht="13.5" thickBot="1"/>
    <row r="6934" s="450" customFormat="1" ht="13.5" thickBot="1"/>
    <row r="6935" s="450" customFormat="1" ht="13.5" thickBot="1"/>
    <row r="6936" s="450" customFormat="1" ht="13.5" thickBot="1"/>
    <row r="6937" s="450" customFormat="1" ht="13.5" thickBot="1"/>
    <row r="6938" s="450" customFormat="1" ht="13.5" thickBot="1"/>
    <row r="6939" s="450" customFormat="1" ht="13.5" thickBot="1"/>
    <row r="6940" s="450" customFormat="1" ht="13.5" thickBot="1"/>
    <row r="6941" s="450" customFormat="1" ht="13.5" thickBot="1"/>
    <row r="6942" s="450" customFormat="1" ht="13.5" thickBot="1"/>
    <row r="6943" s="450" customFormat="1" ht="13.5" thickBot="1"/>
    <row r="6944" s="450" customFormat="1" ht="13.5" thickBot="1"/>
    <row r="6945" s="450" customFormat="1" ht="13.5" thickBot="1"/>
    <row r="6946" s="450" customFormat="1" ht="13.5" thickBot="1"/>
    <row r="6947" s="450" customFormat="1" ht="13.5" thickBot="1"/>
    <row r="6948" s="450" customFormat="1" ht="13.5" thickBot="1"/>
    <row r="6949" s="450" customFormat="1" ht="13.5" thickBot="1"/>
    <row r="6950" s="450" customFormat="1" ht="13.5" thickBot="1"/>
    <row r="6951" s="450" customFormat="1" ht="13.5" thickBot="1"/>
    <row r="6952" s="450" customFormat="1" ht="13.5" thickBot="1"/>
    <row r="6953" s="450" customFormat="1" ht="13.5" thickBot="1"/>
    <row r="6954" s="450" customFormat="1" ht="13.5" thickBot="1"/>
    <row r="6955" s="450" customFormat="1" ht="13.5" thickBot="1"/>
    <row r="6956" s="450" customFormat="1" ht="13.5" thickBot="1"/>
    <row r="6957" s="450" customFormat="1" ht="13.5" thickBot="1"/>
    <row r="6958" s="450" customFormat="1" ht="13.5" thickBot="1"/>
    <row r="6959" s="450" customFormat="1" ht="13.5" thickBot="1"/>
    <row r="6960" s="450" customFormat="1" ht="13.5" thickBot="1"/>
    <row r="6961" s="450" customFormat="1" ht="13.5" thickBot="1"/>
    <row r="6962" s="450" customFormat="1" ht="13.5" thickBot="1"/>
    <row r="6963" s="450" customFormat="1" ht="13.5" thickBot="1"/>
    <row r="6964" s="450" customFormat="1" ht="13.5" thickBot="1"/>
    <row r="6965" s="450" customFormat="1" ht="13.5" thickBot="1"/>
    <row r="6966" s="450" customFormat="1" ht="13.5" thickBot="1"/>
    <row r="6967" s="450" customFormat="1" ht="13.5" thickBot="1"/>
    <row r="6968" s="450" customFormat="1" ht="13.5" thickBot="1"/>
    <row r="6969" s="450" customFormat="1" ht="13.5" thickBot="1"/>
    <row r="6970" s="450" customFormat="1" ht="13.5" thickBot="1"/>
    <row r="6971" s="450" customFormat="1" ht="13.5" thickBot="1"/>
    <row r="6972" s="450" customFormat="1" ht="13.5" thickBot="1"/>
    <row r="6973" s="450" customFormat="1" ht="13.5" thickBot="1"/>
    <row r="6974" s="450" customFormat="1" ht="13.5" thickBot="1"/>
    <row r="6975" s="450" customFormat="1" ht="13.5" thickBot="1"/>
    <row r="6976" s="450" customFormat="1" ht="13.5" thickBot="1"/>
    <row r="6977" s="450" customFormat="1" ht="13.5" thickBot="1"/>
    <row r="6978" s="450" customFormat="1" ht="13.5" thickBot="1"/>
    <row r="6979" s="450" customFormat="1" ht="13.5" thickBot="1"/>
    <row r="6980" s="450" customFormat="1" ht="13.5" thickBot="1"/>
    <row r="6981" s="450" customFormat="1" ht="13.5" thickBot="1"/>
    <row r="6982" s="450" customFormat="1" ht="13.5" thickBot="1"/>
    <row r="6983" s="450" customFormat="1" ht="13.5" thickBot="1"/>
    <row r="6984" s="450" customFormat="1" ht="13.5" thickBot="1"/>
    <row r="6985" s="450" customFormat="1" ht="13.5" thickBot="1"/>
    <row r="6986" s="450" customFormat="1" ht="13.5" thickBot="1"/>
    <row r="6987" s="450" customFormat="1" ht="13.5" thickBot="1"/>
    <row r="6988" s="450" customFormat="1" ht="13.5" thickBot="1"/>
    <row r="6989" s="450" customFormat="1" ht="13.5" thickBot="1"/>
    <row r="6990" s="450" customFormat="1" ht="13.5" thickBot="1"/>
    <row r="6991" s="450" customFormat="1" ht="13.5" thickBot="1"/>
    <row r="6992" s="450" customFormat="1" ht="13.5" thickBot="1"/>
    <row r="6993" s="450" customFormat="1" ht="13.5" thickBot="1"/>
    <row r="6994" s="450" customFormat="1" ht="13.5" thickBot="1"/>
    <row r="6995" s="450" customFormat="1" ht="13.5" thickBot="1"/>
    <row r="6996" s="450" customFormat="1" ht="13.5" thickBot="1"/>
    <row r="6997" s="450" customFormat="1" ht="13.5" thickBot="1"/>
    <row r="6998" s="450" customFormat="1" ht="13.5" thickBot="1"/>
    <row r="6999" s="450" customFormat="1" ht="13.5" thickBot="1"/>
    <row r="7000" s="450" customFormat="1" ht="13.5" thickBot="1"/>
    <row r="7001" s="450" customFormat="1" ht="13.5" thickBot="1"/>
    <row r="7002" s="450" customFormat="1" ht="13.5" thickBot="1"/>
    <row r="7003" s="450" customFormat="1" ht="13.5" thickBot="1"/>
    <row r="7004" s="450" customFormat="1" ht="13.5" thickBot="1"/>
    <row r="7005" s="450" customFormat="1" ht="13.5" thickBot="1"/>
    <row r="7006" s="450" customFormat="1" ht="13.5" thickBot="1"/>
    <row r="7007" s="450" customFormat="1" ht="13.5" thickBot="1"/>
    <row r="7008" s="450" customFormat="1" ht="13.5" thickBot="1"/>
    <row r="7009" s="450" customFormat="1" ht="13.5" thickBot="1"/>
    <row r="7010" s="450" customFormat="1" ht="13.5" thickBot="1"/>
    <row r="7011" s="450" customFormat="1" ht="13.5" thickBot="1"/>
    <row r="7012" s="450" customFormat="1" ht="13.5" thickBot="1"/>
    <row r="7013" s="450" customFormat="1" ht="13.5" thickBot="1"/>
    <row r="7014" s="450" customFormat="1" ht="13.5" thickBot="1"/>
    <row r="7015" s="450" customFormat="1" ht="13.5" thickBot="1"/>
    <row r="7016" s="450" customFormat="1" ht="13.5" thickBot="1"/>
    <row r="7017" s="450" customFormat="1" ht="13.5" thickBot="1"/>
    <row r="7018" s="450" customFormat="1" ht="13.5" thickBot="1"/>
    <row r="7019" s="450" customFormat="1" ht="13.5" thickBot="1"/>
    <row r="7020" s="450" customFormat="1" ht="13.5" thickBot="1"/>
    <row r="7021" s="450" customFormat="1" ht="13.5" thickBot="1"/>
    <row r="7022" s="450" customFormat="1" ht="13.5" thickBot="1"/>
    <row r="7023" s="450" customFormat="1" ht="13.5" thickBot="1"/>
    <row r="7024" s="450" customFormat="1" ht="13.5" thickBot="1"/>
    <row r="7025" s="450" customFormat="1" ht="13.5" thickBot="1"/>
    <row r="7026" s="450" customFormat="1" ht="13.5" thickBot="1"/>
    <row r="7027" s="450" customFormat="1" ht="13.5" thickBot="1"/>
    <row r="7028" s="450" customFormat="1" ht="13.5" thickBot="1"/>
    <row r="7029" s="450" customFormat="1" ht="13.5" thickBot="1"/>
    <row r="7030" s="450" customFormat="1" ht="13.5" thickBot="1"/>
    <row r="7031" s="450" customFormat="1" ht="13.5" thickBot="1"/>
    <row r="7032" s="450" customFormat="1" ht="13.5" thickBot="1"/>
    <row r="7033" s="450" customFormat="1" ht="13.5" thickBot="1"/>
    <row r="7034" s="450" customFormat="1" ht="13.5" thickBot="1"/>
    <row r="7035" s="450" customFormat="1" ht="13.5" thickBot="1"/>
    <row r="7036" s="450" customFormat="1" ht="13.5" thickBot="1"/>
    <row r="7037" s="450" customFormat="1" ht="13.5" thickBot="1"/>
    <row r="7038" s="450" customFormat="1" ht="13.5" thickBot="1"/>
    <row r="7039" s="450" customFormat="1" ht="13.5" thickBot="1"/>
    <row r="7040" s="450" customFormat="1" ht="13.5" thickBot="1"/>
    <row r="7041" s="450" customFormat="1" ht="13.5" thickBot="1"/>
    <row r="7042" s="450" customFormat="1" ht="13.5" thickBot="1"/>
    <row r="7043" s="450" customFormat="1" ht="13.5" thickBot="1"/>
    <row r="7044" s="450" customFormat="1" ht="13.5" thickBot="1"/>
    <row r="7045" s="450" customFormat="1" ht="13.5" thickBot="1"/>
    <row r="7046" s="450" customFormat="1" ht="13.5" thickBot="1"/>
    <row r="7047" s="450" customFormat="1" ht="13.5" thickBot="1"/>
    <row r="7048" s="450" customFormat="1" ht="13.5" thickBot="1"/>
    <row r="7049" s="450" customFormat="1" ht="13.5" thickBot="1"/>
    <row r="7050" s="450" customFormat="1" ht="13.5" thickBot="1"/>
    <row r="7051" s="450" customFormat="1" ht="13.5" thickBot="1"/>
    <row r="7052" s="450" customFormat="1" ht="13.5" thickBot="1"/>
    <row r="7053" s="450" customFormat="1" ht="13.5" thickBot="1"/>
    <row r="7054" s="450" customFormat="1" ht="13.5" thickBot="1"/>
    <row r="7055" s="450" customFormat="1" ht="13.5" thickBot="1"/>
    <row r="7056" s="450" customFormat="1" ht="13.5" thickBot="1"/>
    <row r="7057" s="450" customFormat="1" ht="13.5" thickBot="1"/>
    <row r="7058" s="450" customFormat="1" ht="13.5" thickBot="1"/>
    <row r="7059" s="450" customFormat="1" ht="13.5" thickBot="1"/>
    <row r="7060" s="450" customFormat="1" ht="13.5" thickBot="1"/>
    <row r="7061" s="450" customFormat="1" ht="13.5" thickBot="1"/>
    <row r="7062" s="450" customFormat="1" ht="13.5" thickBot="1"/>
    <row r="7063" s="450" customFormat="1" ht="13.5" thickBot="1"/>
    <row r="7064" s="450" customFormat="1" ht="13.5" thickBot="1"/>
    <row r="7065" s="450" customFormat="1" ht="13.5" thickBot="1"/>
    <row r="7066" s="450" customFormat="1" ht="13.5" thickBot="1"/>
    <row r="7067" s="450" customFormat="1" ht="13.5" thickBot="1"/>
    <row r="7068" s="450" customFormat="1" ht="13.5" thickBot="1"/>
    <row r="7069" s="450" customFormat="1" ht="13.5" thickBot="1"/>
    <row r="7070" s="450" customFormat="1" ht="13.5" thickBot="1"/>
    <row r="7071" s="450" customFormat="1" ht="13.5" thickBot="1"/>
    <row r="7072" s="450" customFormat="1" ht="13.5" thickBot="1"/>
    <row r="7073" s="450" customFormat="1" ht="13.5" thickBot="1"/>
    <row r="7074" s="450" customFormat="1" ht="13.5" thickBot="1"/>
    <row r="7075" s="450" customFormat="1" ht="13.5" thickBot="1"/>
    <row r="7076" s="450" customFormat="1" ht="13.5" thickBot="1"/>
    <row r="7077" s="450" customFormat="1" ht="13.5" thickBot="1"/>
    <row r="7078" s="450" customFormat="1" ht="13.5" thickBot="1"/>
    <row r="7079" s="450" customFormat="1" ht="13.5" thickBot="1"/>
    <row r="7080" s="450" customFormat="1" ht="13.5" thickBot="1"/>
    <row r="7081" s="450" customFormat="1" ht="13.5" thickBot="1"/>
    <row r="7082" s="450" customFormat="1" ht="13.5" thickBot="1"/>
    <row r="7083" s="450" customFormat="1" ht="13.5" thickBot="1"/>
    <row r="7084" s="450" customFormat="1" ht="13.5" thickBot="1"/>
    <row r="7085" s="450" customFormat="1" ht="13.5" thickBot="1"/>
    <row r="7086" s="450" customFormat="1" ht="13.5" thickBot="1"/>
    <row r="7087" s="450" customFormat="1" ht="13.5" thickBot="1"/>
    <row r="7088" s="450" customFormat="1" ht="13.5" thickBot="1"/>
    <row r="7089" s="450" customFormat="1" ht="13.5" thickBot="1"/>
    <row r="7090" s="450" customFormat="1" ht="13.5" thickBot="1"/>
    <row r="7091" s="450" customFormat="1" ht="13.5" thickBot="1"/>
    <row r="7092" s="450" customFormat="1" ht="13.5" thickBot="1"/>
    <row r="7093" s="450" customFormat="1" ht="13.5" thickBot="1"/>
    <row r="7094" s="450" customFormat="1" ht="13.5" thickBot="1"/>
    <row r="7095" s="450" customFormat="1" ht="13.5" thickBot="1"/>
    <row r="7096" s="450" customFormat="1" ht="13.5" thickBot="1"/>
    <row r="7097" s="450" customFormat="1" ht="13.5" thickBot="1"/>
    <row r="7098" s="450" customFormat="1" ht="13.5" thickBot="1"/>
    <row r="7099" s="450" customFormat="1" ht="13.5" thickBot="1"/>
    <row r="7100" s="450" customFormat="1" ht="13.5" thickBot="1"/>
    <row r="7101" s="450" customFormat="1" ht="13.5" thickBot="1"/>
    <row r="7102" s="450" customFormat="1" ht="13.5" thickBot="1"/>
    <row r="7103" s="450" customFormat="1" ht="13.5" thickBot="1"/>
    <row r="7104" s="450" customFormat="1" ht="13.5" thickBot="1"/>
    <row r="7105" s="450" customFormat="1" ht="13.5" thickBot="1"/>
    <row r="7106" s="450" customFormat="1" ht="13.5" thickBot="1"/>
    <row r="7107" s="450" customFormat="1" ht="13.5" thickBot="1"/>
    <row r="7108" s="450" customFormat="1" ht="13.5" thickBot="1"/>
    <row r="7109" s="450" customFormat="1" ht="13.5" thickBot="1"/>
    <row r="7110" s="450" customFormat="1" ht="13.5" thickBot="1"/>
    <row r="7111" s="450" customFormat="1" ht="13.5" thickBot="1"/>
    <row r="7112" s="450" customFormat="1" ht="13.5" thickBot="1"/>
    <row r="7113" s="450" customFormat="1" ht="13.5" thickBot="1"/>
    <row r="7114" s="450" customFormat="1" ht="13.5" thickBot="1"/>
    <row r="7115" s="450" customFormat="1" ht="13.5" thickBot="1"/>
    <row r="7116" s="450" customFormat="1" ht="13.5" thickBot="1"/>
    <row r="7117" s="450" customFormat="1" ht="13.5" thickBot="1"/>
    <row r="7118" s="450" customFormat="1" ht="13.5" thickBot="1"/>
    <row r="7119" s="450" customFormat="1" ht="13.5" thickBot="1"/>
    <row r="7120" s="450" customFormat="1" ht="13.5" thickBot="1"/>
    <row r="7121" s="450" customFormat="1" ht="13.5" thickBot="1"/>
    <row r="7122" s="450" customFormat="1" ht="13.5" thickBot="1"/>
    <row r="7123" s="450" customFormat="1" ht="13.5" thickBot="1"/>
    <row r="7124" s="450" customFormat="1" ht="13.5" thickBot="1"/>
    <row r="7125" s="450" customFormat="1" ht="13.5" thickBot="1"/>
    <row r="7126" s="450" customFormat="1" ht="13.5" thickBot="1"/>
    <row r="7127" s="450" customFormat="1" ht="13.5" thickBot="1"/>
    <row r="7128" s="450" customFormat="1" ht="13.5" thickBot="1"/>
    <row r="7129" s="450" customFormat="1" ht="13.5" thickBot="1"/>
    <row r="7130" s="450" customFormat="1" ht="13.5" thickBot="1"/>
    <row r="7131" s="450" customFormat="1" ht="13.5" thickBot="1"/>
    <row r="7132" s="450" customFormat="1" ht="13.5" thickBot="1"/>
    <row r="7133" s="450" customFormat="1" ht="13.5" thickBot="1"/>
    <row r="7134" s="450" customFormat="1" ht="13.5" thickBot="1"/>
    <row r="7135" s="450" customFormat="1" ht="13.5" thickBot="1"/>
    <row r="7136" s="450" customFormat="1" ht="13.5" thickBot="1"/>
    <row r="7137" s="450" customFormat="1" ht="13.5" thickBot="1"/>
    <row r="7138" s="450" customFormat="1" ht="13.5" thickBot="1"/>
    <row r="7139" s="450" customFormat="1" ht="13.5" thickBot="1"/>
    <row r="7140" s="450" customFormat="1" ht="13.5" thickBot="1"/>
    <row r="7141" s="450" customFormat="1" ht="13.5" thickBot="1"/>
    <row r="7142" s="450" customFormat="1" ht="13.5" thickBot="1"/>
    <row r="7143" s="450" customFormat="1" ht="13.5" thickBot="1"/>
    <row r="7144" s="450" customFormat="1" ht="13.5" thickBot="1"/>
    <row r="7145" s="450" customFormat="1" ht="13.5" thickBot="1"/>
    <row r="7146" s="450" customFormat="1" ht="13.5" thickBot="1"/>
    <row r="7147" s="450" customFormat="1" ht="13.5" thickBot="1"/>
    <row r="7148" s="450" customFormat="1" ht="13.5" thickBot="1"/>
    <row r="7149" s="450" customFormat="1" ht="13.5" thickBot="1"/>
    <row r="7150" s="450" customFormat="1" ht="13.5" thickBot="1"/>
    <row r="7151" s="450" customFormat="1" ht="13.5" thickBot="1"/>
    <row r="7152" s="450" customFormat="1" ht="13.5" thickBot="1"/>
    <row r="7153" s="450" customFormat="1" ht="13.5" thickBot="1"/>
    <row r="7154" s="450" customFormat="1" ht="13.5" thickBot="1"/>
    <row r="7155" s="450" customFormat="1" ht="13.5" thickBot="1"/>
    <row r="7156" s="450" customFormat="1" ht="13.5" thickBot="1"/>
    <row r="7157" s="450" customFormat="1" ht="13.5" thickBot="1"/>
    <row r="7158" s="450" customFormat="1" ht="13.5" thickBot="1"/>
    <row r="7159" s="450" customFormat="1" ht="13.5" thickBot="1"/>
    <row r="7160" s="450" customFormat="1" ht="13.5" thickBot="1"/>
    <row r="7161" s="450" customFormat="1" ht="13.5" thickBot="1"/>
    <row r="7162" s="450" customFormat="1" ht="13.5" thickBot="1"/>
    <row r="7163" s="450" customFormat="1" ht="13.5" thickBot="1"/>
    <row r="7164" s="450" customFormat="1" ht="13.5" thickBot="1"/>
    <row r="7165" s="450" customFormat="1" ht="13.5" thickBot="1"/>
    <row r="7166" s="450" customFormat="1" ht="13.5" thickBot="1"/>
    <row r="7167" s="450" customFormat="1" ht="13.5" thickBot="1"/>
    <row r="7168" s="450" customFormat="1" ht="13.5" thickBot="1"/>
    <row r="7169" s="450" customFormat="1" ht="13.5" thickBot="1"/>
    <row r="7170" s="450" customFormat="1" ht="13.5" thickBot="1"/>
    <row r="7171" s="450" customFormat="1" ht="13.5" thickBot="1"/>
    <row r="7172" s="450" customFormat="1" ht="13.5" thickBot="1"/>
    <row r="7173" s="450" customFormat="1" ht="13.5" thickBot="1"/>
    <row r="7174" s="450" customFormat="1" ht="13.5" thickBot="1"/>
    <row r="7175" s="450" customFormat="1" ht="13.5" thickBot="1"/>
    <row r="7176" s="450" customFormat="1" ht="13.5" thickBot="1"/>
    <row r="7177" s="450" customFormat="1" ht="13.5" thickBot="1"/>
    <row r="7178" s="450" customFormat="1" ht="13.5" thickBot="1"/>
    <row r="7179" s="450" customFormat="1" ht="13.5" thickBot="1"/>
    <row r="7180" s="450" customFormat="1" ht="13.5" thickBot="1"/>
    <row r="7181" s="450" customFormat="1" ht="13.5" thickBot="1"/>
    <row r="7182" s="450" customFormat="1" ht="13.5" thickBot="1"/>
    <row r="7183" s="450" customFormat="1" ht="13.5" thickBot="1"/>
    <row r="7184" s="450" customFormat="1" ht="13.5" thickBot="1"/>
    <row r="7185" s="450" customFormat="1" ht="13.5" thickBot="1"/>
    <row r="7186" s="450" customFormat="1" ht="13.5" thickBot="1"/>
    <row r="7187" s="450" customFormat="1" ht="13.5" thickBot="1"/>
    <row r="7188" s="450" customFormat="1" ht="13.5" thickBot="1"/>
    <row r="7189" s="450" customFormat="1" ht="13.5" thickBot="1"/>
    <row r="7190" s="450" customFormat="1" ht="13.5" thickBot="1"/>
    <row r="7191" s="450" customFormat="1" ht="13.5" thickBot="1"/>
    <row r="7192" s="450" customFormat="1" ht="13.5" thickBot="1"/>
    <row r="7193" s="450" customFormat="1" ht="13.5" thickBot="1"/>
    <row r="7194" s="450" customFormat="1" ht="13.5" thickBot="1"/>
    <row r="7195" s="450" customFormat="1" ht="13.5" thickBot="1"/>
    <row r="7196" s="450" customFormat="1" ht="13.5" thickBot="1"/>
    <row r="7197" s="450" customFormat="1" ht="13.5" thickBot="1"/>
    <row r="7198" s="450" customFormat="1" ht="13.5" thickBot="1"/>
    <row r="7199" s="450" customFormat="1" ht="13.5" thickBot="1"/>
    <row r="7200" s="450" customFormat="1" ht="13.5" thickBot="1"/>
    <row r="7201" s="450" customFormat="1" ht="13.5" thickBot="1"/>
    <row r="7202" s="450" customFormat="1" ht="13.5" thickBot="1"/>
    <row r="7203" s="450" customFormat="1" ht="13.5" thickBot="1"/>
    <row r="7204" s="450" customFormat="1" ht="13.5" thickBot="1"/>
    <row r="7205" s="450" customFormat="1" ht="13.5" thickBot="1"/>
    <row r="7206" s="450" customFormat="1" ht="13.5" thickBot="1"/>
    <row r="7207" s="450" customFormat="1" ht="13.5" thickBot="1"/>
    <row r="7208" s="450" customFormat="1" ht="13.5" thickBot="1"/>
    <row r="7209" s="450" customFormat="1" ht="13.5" thickBot="1"/>
    <row r="7210" s="450" customFormat="1" ht="13.5" thickBot="1"/>
    <row r="7211" s="450" customFormat="1" ht="13.5" thickBot="1"/>
    <row r="7212" s="450" customFormat="1" ht="13.5" thickBot="1"/>
    <row r="7213" s="450" customFormat="1" ht="13.5" thickBot="1"/>
    <row r="7214" s="450" customFormat="1" ht="13.5" thickBot="1"/>
    <row r="7215" s="450" customFormat="1" ht="13.5" thickBot="1"/>
    <row r="7216" s="450" customFormat="1" ht="13.5" thickBot="1"/>
    <row r="7217" s="450" customFormat="1" ht="13.5" thickBot="1"/>
    <row r="7218" s="450" customFormat="1" ht="13.5" thickBot="1"/>
    <row r="7219" s="450" customFormat="1" ht="13.5" thickBot="1"/>
    <row r="7220" s="450" customFormat="1" ht="13.5" thickBot="1"/>
    <row r="7221" s="450" customFormat="1" ht="13.5" thickBot="1"/>
    <row r="7222" s="450" customFormat="1" ht="13.5" thickBot="1"/>
    <row r="7223" s="450" customFormat="1" ht="13.5" thickBot="1"/>
    <row r="7224" s="450" customFormat="1" ht="13.5" thickBot="1"/>
    <row r="7225" s="450" customFormat="1" ht="13.5" thickBot="1"/>
    <row r="7226" s="450" customFormat="1" ht="13.5" thickBot="1"/>
    <row r="7227" s="450" customFormat="1" ht="13.5" thickBot="1"/>
    <row r="7228" s="450" customFormat="1" ht="13.5" thickBot="1"/>
    <row r="7229" s="450" customFormat="1" ht="13.5" thickBot="1"/>
    <row r="7230" s="450" customFormat="1" ht="13.5" thickBot="1"/>
    <row r="7231" s="450" customFormat="1" ht="13.5" thickBot="1"/>
    <row r="7232" s="450" customFormat="1" ht="13.5" thickBot="1"/>
    <row r="7233" s="450" customFormat="1" ht="13.5" thickBot="1"/>
    <row r="7234" s="450" customFormat="1" ht="13.5" thickBot="1"/>
    <row r="7235" s="450" customFormat="1" ht="13.5" thickBot="1"/>
    <row r="7236" s="450" customFormat="1" ht="13.5" thickBot="1"/>
    <row r="7237" s="450" customFormat="1" ht="13.5" thickBot="1"/>
    <row r="7238" s="450" customFormat="1" ht="13.5" thickBot="1"/>
    <row r="7239" s="450" customFormat="1" ht="13.5" thickBot="1"/>
    <row r="7240" s="450" customFormat="1" ht="13.5" thickBot="1"/>
    <row r="7241" s="450" customFormat="1" ht="13.5" thickBot="1"/>
    <row r="7242" s="450" customFormat="1" ht="13.5" thickBot="1"/>
    <row r="7243" s="450" customFormat="1" ht="13.5" thickBot="1"/>
    <row r="7244" s="450" customFormat="1" ht="13.5" thickBot="1"/>
    <row r="7245" s="450" customFormat="1" ht="13.5" thickBot="1"/>
    <row r="7246" s="450" customFormat="1" ht="13.5" thickBot="1"/>
    <row r="7247" s="450" customFormat="1" ht="13.5" thickBot="1"/>
    <row r="7248" s="450" customFormat="1" ht="13.5" thickBot="1"/>
    <row r="7249" s="450" customFormat="1" ht="13.5" thickBot="1"/>
    <row r="7250" s="450" customFormat="1" ht="13.5" thickBot="1"/>
    <row r="7251" s="450" customFormat="1" ht="13.5" thickBot="1"/>
    <row r="7252" s="450" customFormat="1" ht="13.5" thickBot="1"/>
    <row r="7253" s="450" customFormat="1" ht="13.5" thickBot="1"/>
    <row r="7254" s="450" customFormat="1" ht="13.5" thickBot="1"/>
    <row r="7255" s="450" customFormat="1" ht="13.5" thickBot="1"/>
    <row r="7256" s="450" customFormat="1" ht="13.5" thickBot="1"/>
    <row r="7257" s="450" customFormat="1" ht="13.5" thickBot="1"/>
    <row r="7258" s="450" customFormat="1" ht="13.5" thickBot="1"/>
    <row r="7259" s="450" customFormat="1" ht="13.5" thickBot="1"/>
    <row r="7260" s="450" customFormat="1" ht="13.5" thickBot="1"/>
    <row r="7261" s="450" customFormat="1" ht="13.5" thickBot="1"/>
    <row r="7262" s="450" customFormat="1" ht="13.5" thickBot="1"/>
    <row r="7263" s="450" customFormat="1" ht="13.5" thickBot="1"/>
    <row r="7264" s="450" customFormat="1" ht="13.5" thickBot="1"/>
    <row r="7265" s="450" customFormat="1" ht="13.5" thickBot="1"/>
    <row r="7266" s="450" customFormat="1" ht="13.5" thickBot="1"/>
    <row r="7267" s="450" customFormat="1" ht="13.5" thickBot="1"/>
    <row r="7268" s="450" customFormat="1" ht="13.5" thickBot="1"/>
    <row r="7269" s="450" customFormat="1" ht="13.5" thickBot="1"/>
    <row r="7270" s="450" customFormat="1" ht="13.5" thickBot="1"/>
    <row r="7271" s="450" customFormat="1" ht="13.5" thickBot="1"/>
    <row r="7272" s="450" customFormat="1" ht="13.5" thickBot="1"/>
    <row r="7273" s="450" customFormat="1" ht="13.5" thickBot="1"/>
    <row r="7274" s="450" customFormat="1" ht="13.5" thickBot="1"/>
    <row r="7275" s="450" customFormat="1" ht="13.5" thickBot="1"/>
    <row r="7276" s="450" customFormat="1" ht="13.5" thickBot="1"/>
    <row r="7277" s="450" customFormat="1" ht="13.5" thickBot="1"/>
    <row r="7278" s="450" customFormat="1" ht="13.5" thickBot="1"/>
    <row r="7279" s="450" customFormat="1" ht="13.5" thickBot="1"/>
    <row r="7280" s="450" customFormat="1" ht="13.5" thickBot="1"/>
    <row r="7281" s="450" customFormat="1" ht="13.5" thickBot="1"/>
    <row r="7282" s="450" customFormat="1" ht="13.5" thickBot="1"/>
    <row r="7283" s="450" customFormat="1" ht="13.5" thickBot="1"/>
    <row r="7284" s="450" customFormat="1" ht="13.5" thickBot="1"/>
    <row r="7285" s="450" customFormat="1" ht="13.5" thickBot="1"/>
    <row r="7286" s="450" customFormat="1" ht="13.5" thickBot="1"/>
    <row r="7287" s="450" customFormat="1" ht="13.5" thickBot="1"/>
    <row r="7288" s="450" customFormat="1" ht="13.5" thickBot="1"/>
    <row r="7289" s="450" customFormat="1" ht="13.5" thickBot="1"/>
    <row r="7290" s="450" customFormat="1" ht="13.5" thickBot="1"/>
    <row r="7291" s="450" customFormat="1" ht="13.5" thickBot="1"/>
    <row r="7292" s="450" customFormat="1" ht="13.5" thickBot="1"/>
    <row r="7293" s="450" customFormat="1" ht="13.5" thickBot="1"/>
    <row r="7294" s="450" customFormat="1" ht="13.5" thickBot="1"/>
    <row r="7295" s="450" customFormat="1" ht="13.5" thickBot="1"/>
    <row r="7296" s="450" customFormat="1" ht="13.5" thickBot="1"/>
    <row r="7297" s="450" customFormat="1" ht="13.5" thickBot="1"/>
    <row r="7298" s="450" customFormat="1" ht="13.5" thickBot="1"/>
    <row r="7299" s="450" customFormat="1" ht="13.5" thickBot="1"/>
    <row r="7300" s="450" customFormat="1" ht="13.5" thickBot="1"/>
    <row r="7301" s="450" customFormat="1" ht="13.5" thickBot="1"/>
    <row r="7302" s="450" customFormat="1" ht="13.5" thickBot="1"/>
    <row r="7303" s="450" customFormat="1" ht="13.5" thickBot="1"/>
    <row r="7304" s="450" customFormat="1" ht="13.5" thickBot="1"/>
    <row r="7305" s="450" customFormat="1" ht="13.5" thickBot="1"/>
    <row r="7306" s="450" customFormat="1" ht="13.5" thickBot="1"/>
    <row r="7307" s="450" customFormat="1" ht="13.5" thickBot="1"/>
    <row r="7308" s="450" customFormat="1" ht="13.5" thickBot="1"/>
    <row r="7309" s="450" customFormat="1" ht="13.5" thickBot="1"/>
    <row r="7310" s="450" customFormat="1" ht="13.5" thickBot="1"/>
    <row r="7311" s="450" customFormat="1" ht="13.5" thickBot="1"/>
    <row r="7312" s="450" customFormat="1" ht="13.5" thickBot="1"/>
    <row r="7313" s="450" customFormat="1" ht="13.5" thickBot="1"/>
    <row r="7314" s="450" customFormat="1" ht="13.5" thickBot="1"/>
    <row r="7315" s="450" customFormat="1" ht="13.5" thickBot="1"/>
    <row r="7316" s="450" customFormat="1" ht="13.5" thickBot="1"/>
    <row r="7317" s="450" customFormat="1" ht="13.5" thickBot="1"/>
    <row r="7318" s="450" customFormat="1" ht="13.5" thickBot="1"/>
    <row r="7319" s="450" customFormat="1" ht="13.5" thickBot="1"/>
    <row r="7320" s="450" customFormat="1" ht="13.5" thickBot="1"/>
    <row r="7321" s="450" customFormat="1" ht="13.5" thickBot="1"/>
    <row r="7322" s="450" customFormat="1" ht="13.5" thickBot="1"/>
    <row r="7323" s="450" customFormat="1" ht="13.5" thickBot="1"/>
    <row r="7324" s="450" customFormat="1" ht="13.5" thickBot="1"/>
    <row r="7325" s="450" customFormat="1" ht="13.5" thickBot="1"/>
    <row r="7326" s="450" customFormat="1" ht="13.5" thickBot="1"/>
    <row r="7327" s="450" customFormat="1" ht="13.5" thickBot="1"/>
    <row r="7328" s="450" customFormat="1" ht="13.5" thickBot="1"/>
    <row r="7329" s="450" customFormat="1" ht="13.5" thickBot="1"/>
    <row r="7330" s="450" customFormat="1" ht="13.5" thickBot="1"/>
    <row r="7331" s="450" customFormat="1" ht="13.5" thickBot="1"/>
    <row r="7332" s="450" customFormat="1" ht="13.5" thickBot="1"/>
    <row r="7333" s="450" customFormat="1" ht="13.5" thickBot="1"/>
    <row r="7334" s="450" customFormat="1" ht="13.5" thickBot="1"/>
    <row r="7335" s="450" customFormat="1" ht="13.5" thickBot="1"/>
    <row r="7336" s="450" customFormat="1" ht="13.5" thickBot="1"/>
    <row r="7337" s="450" customFormat="1" ht="13.5" thickBot="1"/>
    <row r="7338" s="450" customFormat="1" ht="13.5" thickBot="1"/>
    <row r="7339" s="450" customFormat="1" ht="13.5" thickBot="1"/>
    <row r="7340" s="450" customFormat="1" ht="13.5" thickBot="1"/>
    <row r="7341" s="450" customFormat="1" ht="13.5" thickBot="1"/>
    <row r="7342" s="450" customFormat="1" ht="13.5" thickBot="1"/>
    <row r="7343" s="450" customFormat="1" ht="13.5" thickBot="1"/>
    <row r="7344" s="450" customFormat="1" ht="13.5" thickBot="1"/>
    <row r="7345" s="450" customFormat="1" ht="13.5" thickBot="1"/>
    <row r="7346" s="450" customFormat="1" ht="13.5" thickBot="1"/>
    <row r="7347" s="450" customFormat="1" ht="13.5" thickBot="1"/>
    <row r="7348" s="450" customFormat="1" ht="13.5" thickBot="1"/>
    <row r="7349" s="450" customFormat="1" ht="13.5" thickBot="1"/>
    <row r="7350" s="450" customFormat="1" ht="13.5" thickBot="1"/>
    <row r="7351" s="450" customFormat="1" ht="13.5" thickBot="1"/>
    <row r="7352" s="450" customFormat="1" ht="13.5" thickBot="1"/>
    <row r="7353" s="450" customFormat="1" ht="13.5" thickBot="1"/>
    <row r="7354" s="450" customFormat="1" ht="13.5" thickBot="1"/>
    <row r="7355" s="450" customFormat="1" ht="13.5" thickBot="1"/>
    <row r="7356" s="450" customFormat="1" ht="13.5" thickBot="1"/>
    <row r="7357" s="450" customFormat="1" ht="13.5" thickBot="1"/>
    <row r="7358" s="450" customFormat="1" ht="13.5" thickBot="1"/>
    <row r="7359" s="450" customFormat="1" ht="13.5" thickBot="1"/>
    <row r="7360" s="450" customFormat="1" ht="13.5" thickBot="1"/>
    <row r="7361" s="450" customFormat="1" ht="13.5" thickBot="1"/>
    <row r="7362" s="450" customFormat="1" ht="13.5" thickBot="1"/>
    <row r="7363" s="450" customFormat="1" ht="13.5" thickBot="1"/>
    <row r="7364" s="450" customFormat="1" ht="13.5" thickBot="1"/>
    <row r="7365" s="450" customFormat="1" ht="13.5" thickBot="1"/>
    <row r="7366" s="450" customFormat="1" ht="13.5" thickBot="1"/>
    <row r="7367" s="450" customFormat="1" ht="13.5" thickBot="1"/>
    <row r="7368" s="450" customFormat="1" ht="13.5" thickBot="1"/>
    <row r="7369" s="450" customFormat="1" ht="13.5" thickBot="1"/>
    <row r="7370" s="450" customFormat="1" ht="13.5" thickBot="1"/>
    <row r="7371" s="450" customFormat="1" ht="13.5" thickBot="1"/>
    <row r="7372" s="450" customFormat="1" ht="13.5" thickBot="1"/>
    <row r="7373" s="450" customFormat="1" ht="13.5" thickBot="1"/>
    <row r="7374" s="450" customFormat="1" ht="13.5" thickBot="1"/>
    <row r="7375" s="450" customFormat="1" ht="13.5" thickBot="1"/>
    <row r="7376" s="450" customFormat="1" ht="13.5" thickBot="1"/>
    <row r="7377" s="450" customFormat="1" ht="13.5" thickBot="1"/>
    <row r="7378" s="450" customFormat="1" ht="13.5" thickBot="1"/>
    <row r="7379" s="450" customFormat="1" ht="13.5" thickBot="1"/>
    <row r="7380" s="450" customFormat="1" ht="13.5" thickBot="1"/>
    <row r="7381" s="450" customFormat="1" ht="13.5" thickBot="1"/>
    <row r="7382" s="450" customFormat="1" ht="13.5" thickBot="1"/>
    <row r="7383" s="450" customFormat="1" ht="13.5" thickBot="1"/>
    <row r="7384" s="450" customFormat="1" ht="13.5" thickBot="1"/>
    <row r="7385" s="450" customFormat="1" ht="13.5" thickBot="1"/>
    <row r="7386" s="450" customFormat="1" ht="13.5" thickBot="1"/>
    <row r="7387" s="450" customFormat="1" ht="13.5" thickBot="1"/>
    <row r="7388" s="450" customFormat="1" ht="13.5" thickBot="1"/>
    <row r="7389" s="450" customFormat="1" ht="13.5" thickBot="1"/>
    <row r="7390" s="450" customFormat="1" ht="13.5" thickBot="1"/>
    <row r="7391" s="450" customFormat="1" ht="13.5" thickBot="1"/>
    <row r="7392" s="450" customFormat="1" ht="13.5" thickBot="1"/>
    <row r="7393" s="450" customFormat="1" ht="13.5" thickBot="1"/>
    <row r="7394" s="450" customFormat="1" ht="13.5" thickBot="1"/>
    <row r="7395" s="450" customFormat="1" ht="13.5" thickBot="1"/>
    <row r="7396" s="450" customFormat="1" ht="13.5" thickBot="1"/>
    <row r="7397" s="450" customFormat="1" ht="13.5" thickBot="1"/>
    <row r="7398" s="450" customFormat="1" ht="13.5" thickBot="1"/>
    <row r="7399" s="450" customFormat="1" ht="13.5" thickBot="1"/>
    <row r="7400" s="450" customFormat="1" ht="13.5" thickBot="1"/>
    <row r="7401" s="450" customFormat="1" ht="13.5" thickBot="1"/>
    <row r="7402" s="450" customFormat="1" ht="13.5" thickBot="1"/>
    <row r="7403" s="450" customFormat="1" ht="13.5" thickBot="1"/>
    <row r="7404" s="450" customFormat="1" ht="13.5" thickBot="1"/>
    <row r="7405" s="450" customFormat="1" ht="13.5" thickBot="1"/>
    <row r="7406" s="450" customFormat="1" ht="13.5" thickBot="1"/>
    <row r="7407" s="450" customFormat="1" ht="13.5" thickBot="1"/>
    <row r="7408" s="450" customFormat="1" ht="13.5" thickBot="1"/>
    <row r="7409" s="450" customFormat="1" ht="13.5" thickBot="1"/>
    <row r="7410" s="450" customFormat="1" ht="13.5" thickBot="1"/>
    <row r="7411" s="450" customFormat="1" ht="13.5" thickBot="1"/>
    <row r="7412" s="450" customFormat="1" ht="13.5" thickBot="1"/>
    <row r="7413" s="450" customFormat="1" ht="13.5" thickBot="1"/>
    <row r="7414" s="450" customFormat="1" ht="13.5" thickBot="1"/>
    <row r="7415" s="450" customFormat="1" ht="13.5" thickBot="1"/>
    <row r="7416" s="450" customFormat="1" ht="13.5" thickBot="1"/>
    <row r="7417" s="450" customFormat="1" ht="13.5" thickBot="1"/>
    <row r="7418" s="450" customFormat="1" ht="13.5" thickBot="1"/>
    <row r="7419" s="450" customFormat="1" ht="13.5" thickBot="1"/>
    <row r="7420" s="450" customFormat="1" ht="13.5" thickBot="1"/>
    <row r="7421" s="450" customFormat="1" ht="13.5" thickBot="1"/>
    <row r="7422" s="450" customFormat="1" ht="13.5" thickBot="1"/>
    <row r="7423" s="450" customFormat="1" ht="13.5" thickBot="1"/>
    <row r="7424" s="450" customFormat="1" ht="13.5" thickBot="1"/>
    <row r="7425" s="450" customFormat="1" ht="13.5" thickBot="1"/>
    <row r="7426" s="450" customFormat="1" ht="13.5" thickBot="1"/>
    <row r="7427" s="450" customFormat="1" ht="13.5" thickBot="1"/>
    <row r="7428" s="450" customFormat="1" ht="13.5" thickBot="1"/>
    <row r="7429" s="450" customFormat="1" ht="13.5" thickBot="1"/>
    <row r="7430" s="450" customFormat="1" ht="13.5" thickBot="1"/>
    <row r="7431" s="450" customFormat="1" ht="13.5" thickBot="1"/>
    <row r="7432" s="450" customFormat="1" ht="13.5" thickBot="1"/>
    <row r="7433" s="450" customFormat="1" ht="13.5" thickBot="1"/>
    <row r="7434" s="450" customFormat="1" ht="13.5" thickBot="1"/>
    <row r="7435" s="450" customFormat="1" ht="13.5" thickBot="1"/>
    <row r="7436" s="450" customFormat="1" ht="13.5" thickBot="1"/>
    <row r="7437" s="450" customFormat="1" ht="13.5" thickBot="1"/>
    <row r="7438" s="450" customFormat="1" ht="13.5" thickBot="1"/>
    <row r="7439" s="450" customFormat="1" ht="13.5" thickBot="1"/>
    <row r="7440" s="450" customFormat="1" ht="13.5" thickBot="1"/>
    <row r="7441" s="450" customFormat="1" ht="13.5" thickBot="1"/>
    <row r="7442" s="450" customFormat="1" ht="13.5" thickBot="1"/>
    <row r="7443" s="450" customFormat="1" ht="13.5" thickBot="1"/>
    <row r="7444" s="450" customFormat="1" ht="13.5" thickBot="1"/>
    <row r="7445" s="450" customFormat="1" ht="13.5" thickBot="1"/>
    <row r="7446" s="450" customFormat="1" ht="13.5" thickBot="1"/>
    <row r="7447" s="450" customFormat="1" ht="13.5" thickBot="1"/>
    <row r="7448" s="450" customFormat="1" ht="13.5" thickBot="1"/>
    <row r="7449" s="450" customFormat="1" ht="13.5" thickBot="1"/>
    <row r="7450" s="450" customFormat="1" ht="13.5" thickBot="1"/>
    <row r="7451" s="450" customFormat="1" ht="13.5" thickBot="1"/>
    <row r="7452" s="450" customFormat="1" ht="13.5" thickBot="1"/>
    <row r="7453" s="450" customFormat="1" ht="13.5" thickBot="1"/>
    <row r="7454" s="450" customFormat="1" ht="13.5" thickBot="1"/>
    <row r="7455" s="450" customFormat="1" ht="13.5" thickBot="1"/>
    <row r="7456" s="450" customFormat="1" ht="13.5" thickBot="1"/>
    <row r="7457" s="450" customFormat="1" ht="13.5" thickBot="1"/>
    <row r="7458" s="450" customFormat="1" ht="13.5" thickBot="1"/>
    <row r="7459" s="450" customFormat="1" ht="13.5" thickBot="1"/>
    <row r="7460" s="450" customFormat="1" ht="13.5" thickBot="1"/>
    <row r="7461" s="450" customFormat="1" ht="13.5" thickBot="1"/>
    <row r="7462" s="450" customFormat="1" ht="13.5" thickBot="1"/>
    <row r="7463" s="450" customFormat="1" ht="13.5" thickBot="1"/>
    <row r="7464" s="450" customFormat="1" ht="13.5" thickBot="1"/>
    <row r="7465" s="450" customFormat="1" ht="13.5" thickBot="1"/>
    <row r="7466" s="450" customFormat="1" ht="13.5" thickBot="1"/>
    <row r="7467" s="450" customFormat="1" ht="13.5" thickBot="1"/>
    <row r="7468" s="450" customFormat="1" ht="13.5" thickBot="1"/>
    <row r="7469" s="450" customFormat="1" ht="13.5" thickBot="1"/>
    <row r="7470" s="450" customFormat="1" ht="13.5" thickBot="1"/>
    <row r="7471" s="450" customFormat="1" ht="13.5" thickBot="1"/>
    <row r="7472" s="450" customFormat="1" ht="13.5" thickBot="1"/>
    <row r="7473" s="450" customFormat="1" ht="13.5" thickBot="1"/>
    <row r="7474" s="450" customFormat="1" ht="13.5" thickBot="1"/>
    <row r="7475" s="450" customFormat="1" ht="13.5" thickBot="1"/>
    <row r="7476" s="450" customFormat="1" ht="13.5" thickBot="1"/>
    <row r="7477" s="450" customFormat="1" ht="13.5" thickBot="1"/>
    <row r="7478" s="450" customFormat="1" ht="13.5" thickBot="1"/>
    <row r="7479" s="450" customFormat="1" ht="13.5" thickBot="1"/>
    <row r="7480" s="450" customFormat="1" ht="13.5" thickBot="1"/>
    <row r="7481" s="450" customFormat="1" ht="13.5" thickBot="1"/>
    <row r="7482" s="450" customFormat="1" ht="13.5" thickBot="1"/>
    <row r="7483" s="450" customFormat="1" ht="13.5" thickBot="1"/>
    <row r="7484" s="450" customFormat="1" ht="13.5" thickBot="1"/>
    <row r="7485" s="450" customFormat="1" ht="13.5" thickBot="1"/>
    <row r="7486" s="450" customFormat="1" ht="13.5" thickBot="1"/>
    <row r="7487" s="450" customFormat="1" ht="13.5" thickBot="1"/>
    <row r="7488" s="450" customFormat="1" ht="13.5" thickBot="1"/>
    <row r="7489" s="450" customFormat="1" ht="13.5" thickBot="1"/>
    <row r="7490" s="450" customFormat="1" ht="13.5" thickBot="1"/>
    <row r="7491" s="450" customFormat="1" ht="13.5" thickBot="1"/>
    <row r="7492" s="450" customFormat="1" ht="13.5" thickBot="1"/>
    <row r="7493" s="450" customFormat="1" ht="13.5" thickBot="1"/>
    <row r="7494" s="450" customFormat="1" ht="13.5" thickBot="1"/>
    <row r="7495" s="450" customFormat="1" ht="13.5" thickBot="1"/>
    <row r="7496" s="450" customFormat="1" ht="13.5" thickBot="1"/>
    <row r="7497" s="450" customFormat="1" ht="13.5" thickBot="1"/>
    <row r="7498" s="450" customFormat="1" ht="13.5" thickBot="1"/>
    <row r="7499" s="450" customFormat="1" ht="13.5" thickBot="1"/>
    <row r="7500" s="450" customFormat="1" ht="13.5" thickBot="1"/>
    <row r="7501" s="450" customFormat="1" ht="13.5" thickBot="1"/>
    <row r="7502" s="450" customFormat="1" ht="13.5" thickBot="1"/>
    <row r="7503" s="450" customFormat="1" ht="13.5" thickBot="1"/>
    <row r="7504" s="450" customFormat="1" ht="13.5" thickBot="1"/>
    <row r="7505" s="450" customFormat="1" ht="13.5" thickBot="1"/>
    <row r="7506" s="450" customFormat="1" ht="13.5" thickBot="1"/>
    <row r="7507" s="450" customFormat="1" ht="13.5" thickBot="1"/>
    <row r="7508" s="450" customFormat="1" ht="13.5" thickBot="1"/>
    <row r="7509" s="450" customFormat="1" ht="13.5" thickBot="1"/>
    <row r="7510" s="450" customFormat="1" ht="13.5" thickBot="1"/>
    <row r="7511" s="450" customFormat="1" ht="13.5" thickBot="1"/>
    <row r="7512" s="450" customFormat="1" ht="13.5" thickBot="1"/>
    <row r="7513" s="450" customFormat="1" ht="13.5" thickBot="1"/>
    <row r="7514" s="450" customFormat="1" ht="13.5" thickBot="1"/>
    <row r="7515" s="450" customFormat="1" ht="13.5" thickBot="1"/>
    <row r="7516" s="450" customFormat="1" ht="13.5" thickBot="1"/>
    <row r="7517" s="450" customFormat="1" ht="13.5" thickBot="1"/>
    <row r="7518" s="450" customFormat="1" ht="13.5" thickBot="1"/>
    <row r="7519" s="450" customFormat="1" ht="13.5" thickBot="1"/>
    <row r="7520" s="450" customFormat="1" ht="13.5" thickBot="1"/>
    <row r="7521" s="450" customFormat="1" ht="13.5" thickBot="1"/>
    <row r="7522" s="450" customFormat="1" ht="13.5" thickBot="1"/>
    <row r="7523" s="450" customFormat="1" ht="13.5" thickBot="1"/>
    <row r="7524" s="450" customFormat="1" ht="13.5" thickBot="1"/>
    <row r="7525" s="450" customFormat="1" ht="13.5" thickBot="1"/>
    <row r="7526" s="450" customFormat="1" ht="13.5" thickBot="1"/>
    <row r="7527" s="450" customFormat="1" ht="13.5" thickBot="1"/>
    <row r="7528" s="450" customFormat="1" ht="13.5" thickBot="1"/>
    <row r="7529" s="450" customFormat="1" ht="13.5" thickBot="1"/>
    <row r="7530" s="450" customFormat="1" ht="13.5" thickBot="1"/>
    <row r="7531" s="450" customFormat="1" ht="13.5" thickBot="1"/>
    <row r="7532" s="450" customFormat="1" ht="13.5" thickBot="1"/>
    <row r="7533" s="450" customFormat="1" ht="13.5" thickBot="1"/>
    <row r="7534" s="450" customFormat="1" ht="13.5" thickBot="1"/>
    <row r="7535" s="450" customFormat="1" ht="13.5" thickBot="1"/>
    <row r="7536" s="450" customFormat="1" ht="13.5" thickBot="1"/>
    <row r="7537" s="450" customFormat="1" ht="13.5" thickBot="1"/>
    <row r="7538" s="450" customFormat="1" ht="13.5" thickBot="1"/>
    <row r="7539" s="450" customFormat="1" ht="13.5" thickBot="1"/>
    <row r="7540" s="450" customFormat="1" ht="13.5" thickBot="1"/>
    <row r="7541" s="450" customFormat="1" ht="13.5" thickBot="1"/>
    <row r="7542" s="450" customFormat="1" ht="13.5" thickBot="1"/>
    <row r="7543" s="450" customFormat="1" ht="13.5" thickBot="1"/>
    <row r="7544" s="450" customFormat="1" ht="13.5" thickBot="1"/>
    <row r="7545" s="450" customFormat="1" ht="13.5" thickBot="1"/>
    <row r="7546" s="450" customFormat="1" ht="13.5" thickBot="1"/>
    <row r="7547" s="450" customFormat="1" ht="13.5" thickBot="1"/>
    <row r="7548" s="450" customFormat="1" ht="13.5" thickBot="1"/>
    <row r="7549" s="450" customFormat="1" ht="13.5" thickBot="1"/>
    <row r="7550" s="450" customFormat="1" ht="13.5" thickBot="1"/>
    <row r="7551" s="450" customFormat="1" ht="13.5" thickBot="1"/>
    <row r="7552" s="450" customFormat="1" ht="13.5" thickBot="1"/>
    <row r="7553" s="450" customFormat="1" ht="13.5" thickBot="1"/>
    <row r="7554" s="450" customFormat="1" ht="13.5" thickBot="1"/>
    <row r="7555" s="450" customFormat="1" ht="13.5" thickBot="1"/>
    <row r="7556" s="450" customFormat="1" ht="13.5" thickBot="1"/>
    <row r="7557" s="450" customFormat="1" ht="13.5" thickBot="1"/>
    <row r="7558" s="450" customFormat="1" ht="13.5" thickBot="1"/>
    <row r="7559" s="450" customFormat="1" ht="13.5" thickBot="1"/>
    <row r="7560" s="450" customFormat="1" ht="13.5" thickBot="1"/>
    <row r="7561" s="450" customFormat="1" ht="13.5" thickBot="1"/>
    <row r="7562" s="450" customFormat="1" ht="13.5" thickBot="1"/>
    <row r="7563" s="450" customFormat="1" ht="13.5" thickBot="1"/>
    <row r="7564" s="450" customFormat="1" ht="13.5" thickBot="1"/>
    <row r="7565" s="450" customFormat="1" ht="13.5" thickBot="1"/>
    <row r="7566" s="450" customFormat="1" ht="13.5" thickBot="1"/>
    <row r="7567" s="450" customFormat="1" ht="13.5" thickBot="1"/>
    <row r="7568" s="450" customFormat="1" ht="13.5" thickBot="1"/>
    <row r="7569" s="450" customFormat="1" ht="13.5" thickBot="1"/>
    <row r="7570" s="450" customFormat="1" ht="13.5" thickBot="1"/>
    <row r="7571" s="450" customFormat="1" ht="13.5" thickBot="1"/>
    <row r="7572" s="450" customFormat="1" ht="13.5" thickBot="1"/>
    <row r="7573" s="450" customFormat="1" ht="13.5" thickBot="1"/>
    <row r="7574" s="450" customFormat="1" ht="13.5" thickBot="1"/>
    <row r="7575" s="450" customFormat="1" ht="13.5" thickBot="1"/>
    <row r="7576" s="450" customFormat="1" ht="13.5" thickBot="1"/>
    <row r="7577" s="450" customFormat="1" ht="13.5" thickBot="1"/>
    <row r="7578" s="450" customFormat="1" ht="13.5" thickBot="1"/>
    <row r="7579" s="450" customFormat="1" ht="13.5" thickBot="1"/>
    <row r="7580" s="450" customFormat="1" ht="13.5" thickBot="1"/>
    <row r="7581" s="450" customFormat="1" ht="13.5" thickBot="1"/>
    <row r="7582" s="450" customFormat="1" ht="13.5" thickBot="1"/>
    <row r="7583" s="450" customFormat="1" ht="13.5" thickBot="1"/>
    <row r="7584" s="450" customFormat="1" ht="13.5" thickBot="1"/>
    <row r="7585" s="450" customFormat="1" ht="13.5" thickBot="1"/>
    <row r="7586" s="450" customFormat="1" ht="13.5" thickBot="1"/>
    <row r="7587" s="450" customFormat="1" ht="13.5" thickBot="1"/>
    <row r="7588" s="450" customFormat="1" ht="13.5" thickBot="1"/>
    <row r="7589" s="450" customFormat="1" ht="13.5" thickBot="1"/>
    <row r="7590" s="450" customFormat="1" ht="13.5" thickBot="1"/>
    <row r="7591" s="450" customFormat="1" ht="13.5" thickBot="1"/>
    <row r="7592" s="450" customFormat="1" ht="13.5" thickBot="1"/>
    <row r="7593" s="450" customFormat="1" ht="13.5" thickBot="1"/>
    <row r="7594" s="450" customFormat="1" ht="13.5" thickBot="1"/>
    <row r="7595" s="450" customFormat="1" ht="13.5" thickBot="1"/>
    <row r="7596" s="450" customFormat="1" ht="13.5" thickBot="1"/>
    <row r="7597" s="450" customFormat="1" ht="13.5" thickBot="1"/>
    <row r="7598" s="450" customFormat="1" ht="13.5" thickBot="1"/>
    <row r="7599" s="450" customFormat="1" ht="13.5" thickBot="1"/>
    <row r="7600" s="450" customFormat="1" ht="13.5" thickBot="1"/>
    <row r="7601" s="450" customFormat="1" ht="13.5" thickBot="1"/>
    <row r="7602" s="450" customFormat="1" ht="13.5" thickBot="1"/>
    <row r="7603" s="450" customFormat="1" ht="13.5" thickBot="1"/>
    <row r="7604" s="450" customFormat="1" ht="13.5" thickBot="1"/>
    <row r="7605" s="450" customFormat="1" ht="13.5" thickBot="1"/>
    <row r="7606" s="450" customFormat="1" ht="13.5" thickBot="1"/>
    <row r="7607" s="450" customFormat="1" ht="13.5" thickBot="1"/>
    <row r="7608" s="450" customFormat="1" ht="13.5" thickBot="1"/>
    <row r="7609" s="450" customFormat="1" ht="13.5" thickBot="1"/>
    <row r="7610" s="450" customFormat="1" ht="13.5" thickBot="1"/>
    <row r="7611" s="450" customFormat="1" ht="13.5" thickBot="1"/>
    <row r="7612" s="450" customFormat="1" ht="13.5" thickBot="1"/>
    <row r="7613" s="450" customFormat="1" ht="13.5" thickBot="1"/>
    <row r="7614" s="450" customFormat="1" ht="13.5" thickBot="1"/>
    <row r="7615" s="450" customFormat="1" ht="13.5" thickBot="1"/>
    <row r="7616" s="450" customFormat="1" ht="13.5" thickBot="1"/>
    <row r="7617" s="450" customFormat="1" ht="13.5" thickBot="1"/>
    <row r="7618" s="450" customFormat="1" ht="13.5" thickBot="1"/>
    <row r="7619" s="450" customFormat="1" ht="13.5" thickBot="1"/>
    <row r="7620" s="450" customFormat="1" ht="13.5" thickBot="1"/>
    <row r="7621" s="450" customFormat="1" ht="13.5" thickBot="1"/>
    <row r="7622" s="450" customFormat="1" ht="13.5" thickBot="1"/>
    <row r="7623" s="450" customFormat="1" ht="13.5" thickBot="1"/>
    <row r="7624" s="450" customFormat="1" ht="13.5" thickBot="1"/>
    <row r="7625" s="450" customFormat="1" ht="13.5" thickBot="1"/>
    <row r="7626" s="450" customFormat="1" ht="13.5" thickBot="1"/>
    <row r="7627" s="450" customFormat="1" ht="13.5" thickBot="1"/>
    <row r="7628" s="450" customFormat="1" ht="13.5" thickBot="1"/>
    <row r="7629" s="450" customFormat="1" ht="13.5" thickBot="1"/>
    <row r="7630" s="450" customFormat="1" ht="13.5" thickBot="1"/>
    <row r="7631" s="450" customFormat="1" ht="13.5" thickBot="1"/>
    <row r="7632" s="450" customFormat="1" ht="13.5" thickBot="1"/>
    <row r="7633" s="450" customFormat="1" ht="13.5" thickBot="1"/>
    <row r="7634" s="450" customFormat="1" ht="13.5" thickBot="1"/>
    <row r="7635" s="450" customFormat="1" ht="13.5" thickBot="1"/>
    <row r="7636" s="450" customFormat="1" ht="13.5" thickBot="1"/>
    <row r="7637" s="450" customFormat="1" ht="13.5" thickBot="1"/>
    <row r="7638" s="450" customFormat="1" ht="13.5" thickBot="1"/>
    <row r="7639" s="450" customFormat="1" ht="13.5" thickBot="1"/>
    <row r="7640" s="450" customFormat="1" ht="13.5" thickBot="1"/>
    <row r="7641" s="450" customFormat="1" ht="13.5" thickBot="1"/>
    <row r="7642" s="450" customFormat="1" ht="13.5" thickBot="1"/>
    <row r="7643" s="450" customFormat="1" ht="13.5" thickBot="1"/>
    <row r="7644" s="450" customFormat="1" ht="13.5" thickBot="1"/>
    <row r="7645" s="450" customFormat="1" ht="13.5" thickBot="1"/>
    <row r="7646" s="450" customFormat="1" ht="13.5" thickBot="1"/>
    <row r="7647" s="450" customFormat="1" ht="13.5" thickBot="1"/>
    <row r="7648" s="450" customFormat="1" ht="13.5" thickBot="1"/>
    <row r="7649" s="450" customFormat="1" ht="13.5" thickBot="1"/>
    <row r="7650" s="450" customFormat="1" ht="13.5" thickBot="1"/>
    <row r="7651" s="450" customFormat="1" ht="13.5" thickBot="1"/>
    <row r="7652" s="450" customFormat="1" ht="13.5" thickBot="1"/>
    <row r="7653" s="450" customFormat="1" ht="13.5" thickBot="1"/>
    <row r="7654" s="450" customFormat="1" ht="13.5" thickBot="1"/>
    <row r="7655" s="450" customFormat="1" ht="13.5" thickBot="1"/>
    <row r="7656" s="450" customFormat="1" ht="13.5" thickBot="1"/>
    <row r="7657" s="450" customFormat="1" ht="13.5" thickBot="1"/>
    <row r="7658" s="450" customFormat="1" ht="13.5" thickBot="1"/>
    <row r="7659" s="450" customFormat="1" ht="13.5" thickBot="1"/>
    <row r="7660" s="450" customFormat="1" ht="13.5" thickBot="1"/>
    <row r="7661" s="450" customFormat="1" ht="13.5" thickBot="1"/>
    <row r="7662" s="450" customFormat="1" ht="13.5" thickBot="1"/>
    <row r="7663" s="450" customFormat="1" ht="13.5" thickBot="1"/>
    <row r="7664" s="450" customFormat="1" ht="13.5" thickBot="1"/>
    <row r="7665" s="450" customFormat="1" ht="13.5" thickBot="1"/>
    <row r="7666" s="450" customFormat="1" ht="13.5" thickBot="1"/>
    <row r="7667" s="450" customFormat="1" ht="13.5" thickBot="1"/>
    <row r="7668" s="450" customFormat="1" ht="13.5" thickBot="1"/>
    <row r="7669" s="450" customFormat="1" ht="13.5" thickBot="1"/>
    <row r="7670" s="450" customFormat="1" ht="13.5" thickBot="1"/>
    <row r="7671" s="450" customFormat="1" ht="13.5" thickBot="1"/>
    <row r="7672" s="450" customFormat="1" ht="13.5" thickBot="1"/>
    <row r="7673" s="450" customFormat="1" ht="13.5" thickBot="1"/>
    <row r="7674" s="450" customFormat="1" ht="13.5" thickBot="1"/>
    <row r="7675" s="450" customFormat="1" ht="13.5" thickBot="1"/>
    <row r="7676" s="450" customFormat="1" ht="13.5" thickBot="1"/>
    <row r="7677" s="450" customFormat="1" ht="13.5" thickBot="1"/>
    <row r="7678" s="450" customFormat="1" ht="13.5" thickBot="1"/>
    <row r="7679" s="450" customFormat="1" ht="13.5" thickBot="1"/>
    <row r="7680" s="450" customFormat="1" ht="13.5" thickBot="1"/>
    <row r="7681" s="450" customFormat="1" ht="13.5" thickBot="1"/>
    <row r="7682" s="450" customFormat="1" ht="13.5" thickBot="1"/>
    <row r="7683" s="450" customFormat="1" ht="13.5" thickBot="1"/>
    <row r="7684" s="450" customFormat="1" ht="13.5" thickBot="1"/>
    <row r="7685" s="450" customFormat="1" ht="13.5" thickBot="1"/>
    <row r="7686" s="450" customFormat="1" ht="13.5" thickBot="1"/>
    <row r="7687" s="450" customFormat="1" ht="13.5" thickBot="1"/>
    <row r="7688" s="450" customFormat="1" ht="13.5" thickBot="1"/>
    <row r="7689" s="450" customFormat="1" ht="13.5" thickBot="1"/>
    <row r="7690" s="450" customFormat="1" ht="13.5" thickBot="1"/>
    <row r="7691" s="450" customFormat="1" ht="13.5" thickBot="1"/>
    <row r="7692" s="450" customFormat="1" ht="13.5" thickBot="1"/>
    <row r="7693" s="450" customFormat="1" ht="13.5" thickBot="1"/>
    <row r="7694" s="450" customFormat="1" ht="13.5" thickBot="1"/>
    <row r="7695" s="450" customFormat="1" ht="13.5" thickBot="1"/>
    <row r="7696" s="450" customFormat="1" ht="13.5" thickBot="1"/>
    <row r="7697" s="450" customFormat="1" ht="13.5" thickBot="1"/>
    <row r="7698" s="450" customFormat="1" ht="13.5" thickBot="1"/>
    <row r="7699" s="450" customFormat="1" ht="13.5" thickBot="1"/>
    <row r="7700" s="450" customFormat="1" ht="13.5" thickBot="1"/>
    <row r="7701" s="450" customFormat="1" ht="13.5" thickBot="1"/>
    <row r="7702" s="450" customFormat="1" ht="13.5" thickBot="1"/>
    <row r="7703" s="450" customFormat="1" ht="13.5" thickBot="1"/>
    <row r="7704" s="450" customFormat="1" ht="13.5" thickBot="1"/>
    <row r="7705" s="450" customFormat="1" ht="13.5" thickBot="1"/>
    <row r="7706" s="450" customFormat="1" ht="13.5" thickBot="1"/>
    <row r="7707" s="450" customFormat="1" ht="13.5" thickBot="1"/>
    <row r="7708" s="450" customFormat="1" ht="13.5" thickBot="1"/>
    <row r="7709" s="450" customFormat="1" ht="13.5" thickBot="1"/>
    <row r="7710" s="450" customFormat="1" ht="13.5" thickBot="1"/>
    <row r="7711" s="450" customFormat="1" ht="13.5" thickBot="1"/>
    <row r="7712" s="450" customFormat="1" ht="13.5" thickBot="1"/>
    <row r="7713" s="450" customFormat="1" ht="13.5" thickBot="1"/>
    <row r="7714" s="450" customFormat="1" ht="13.5" thickBot="1"/>
    <row r="7715" s="450" customFormat="1" ht="13.5" thickBot="1"/>
    <row r="7716" s="450" customFormat="1" ht="13.5" thickBot="1"/>
    <row r="7717" s="450" customFormat="1" ht="13.5" thickBot="1"/>
    <row r="7718" s="450" customFormat="1" ht="13.5" thickBot="1"/>
    <row r="7719" s="450" customFormat="1" ht="13.5" thickBot="1"/>
    <row r="7720" s="450" customFormat="1" ht="13.5" thickBot="1"/>
    <row r="7721" s="450" customFormat="1" ht="13.5" thickBot="1"/>
    <row r="7722" s="450" customFormat="1" ht="13.5" thickBot="1"/>
    <row r="7723" s="450" customFormat="1" ht="13.5" thickBot="1"/>
    <row r="7724" s="450" customFormat="1" ht="13.5" thickBot="1"/>
    <row r="7725" s="450" customFormat="1" ht="13.5" thickBot="1"/>
    <row r="7726" s="450" customFormat="1" ht="13.5" thickBot="1"/>
    <row r="7727" s="450" customFormat="1" ht="13.5" thickBot="1"/>
    <row r="7728" s="450" customFormat="1" ht="13.5" thickBot="1"/>
    <row r="7729" s="450" customFormat="1" ht="13.5" thickBot="1"/>
    <row r="7730" s="450" customFormat="1" ht="13.5" thickBot="1"/>
    <row r="7731" s="450" customFormat="1" ht="13.5" thickBot="1"/>
    <row r="7732" s="450" customFormat="1" ht="13.5" thickBot="1"/>
    <row r="7733" s="450" customFormat="1" ht="13.5" thickBot="1"/>
    <row r="7734" s="450" customFormat="1" ht="13.5" thickBot="1"/>
    <row r="7735" s="450" customFormat="1" ht="13.5" thickBot="1"/>
    <row r="7736" s="450" customFormat="1" ht="13.5" thickBot="1"/>
    <row r="7737" s="450" customFormat="1" ht="13.5" thickBot="1"/>
    <row r="7738" s="450" customFormat="1" ht="13.5" thickBot="1"/>
    <row r="7739" s="450" customFormat="1" ht="13.5" thickBot="1"/>
    <row r="7740" s="450" customFormat="1" ht="13.5" thickBot="1"/>
    <row r="7741" s="450" customFormat="1" ht="13.5" thickBot="1"/>
    <row r="7742" s="450" customFormat="1" ht="13.5" thickBot="1"/>
    <row r="7743" s="450" customFormat="1" ht="13.5" thickBot="1"/>
    <row r="7744" s="450" customFormat="1" ht="13.5" thickBot="1"/>
    <row r="7745" s="450" customFormat="1" ht="13.5" thickBot="1"/>
    <row r="7746" s="450" customFormat="1" ht="13.5" thickBot="1"/>
    <row r="7747" s="450" customFormat="1" ht="13.5" thickBot="1"/>
    <row r="7748" s="450" customFormat="1" ht="13.5" thickBot="1"/>
    <row r="7749" s="450" customFormat="1" ht="13.5" thickBot="1"/>
    <row r="7750" s="450" customFormat="1" ht="13.5" thickBot="1"/>
    <row r="7751" s="450" customFormat="1" ht="13.5" thickBot="1"/>
    <row r="7752" s="450" customFormat="1" ht="13.5" thickBot="1"/>
    <row r="7753" s="450" customFormat="1" ht="13.5" thickBot="1"/>
    <row r="7754" s="450" customFormat="1" ht="13.5" thickBot="1"/>
    <row r="7755" s="450" customFormat="1" ht="13.5" thickBot="1"/>
    <row r="7756" s="450" customFormat="1" ht="13.5" thickBot="1"/>
    <row r="7757" s="450" customFormat="1" ht="13.5" thickBot="1"/>
    <row r="7758" s="450" customFormat="1" ht="13.5" thickBot="1"/>
    <row r="7759" s="450" customFormat="1" ht="13.5" thickBot="1"/>
    <row r="7760" s="450" customFormat="1" ht="13.5" thickBot="1"/>
    <row r="7761" s="450" customFormat="1" ht="13.5" thickBot="1"/>
    <row r="7762" s="450" customFormat="1" ht="13.5" thickBot="1"/>
    <row r="7763" s="450" customFormat="1" ht="13.5" thickBot="1"/>
    <row r="7764" s="450" customFormat="1" ht="13.5" thickBot="1"/>
    <row r="7765" s="450" customFormat="1" ht="13.5" thickBot="1"/>
    <row r="7766" s="450" customFormat="1" ht="13.5" thickBot="1"/>
    <row r="7767" s="450" customFormat="1" ht="13.5" thickBot="1"/>
    <row r="7768" s="450" customFormat="1" ht="13.5" thickBot="1"/>
    <row r="7769" s="450" customFormat="1" ht="13.5" thickBot="1"/>
    <row r="7770" s="450" customFormat="1" ht="13.5" thickBot="1"/>
    <row r="7771" s="450" customFormat="1" ht="13.5" thickBot="1"/>
    <row r="7772" s="450" customFormat="1" ht="13.5" thickBot="1"/>
    <row r="7773" s="450" customFormat="1" ht="13.5" thickBot="1"/>
    <row r="7774" s="450" customFormat="1" ht="13.5" thickBot="1"/>
    <row r="7775" s="450" customFormat="1" ht="13.5" thickBot="1"/>
    <row r="7776" s="450" customFormat="1" ht="13.5" thickBot="1"/>
    <row r="7777" s="450" customFormat="1" ht="13.5" thickBot="1"/>
    <row r="7778" s="450" customFormat="1" ht="13.5" thickBot="1"/>
    <row r="7779" s="450" customFormat="1" ht="13.5" thickBot="1"/>
    <row r="7780" s="450" customFormat="1" ht="13.5" thickBot="1"/>
    <row r="7781" s="450" customFormat="1" ht="13.5" thickBot="1"/>
    <row r="7782" s="450" customFormat="1" ht="13.5" thickBot="1"/>
    <row r="7783" s="450" customFormat="1" ht="13.5" thickBot="1"/>
    <row r="7784" s="450" customFormat="1" ht="13.5" thickBot="1"/>
    <row r="7785" s="450" customFormat="1" ht="13.5" thickBot="1"/>
    <row r="7786" s="450" customFormat="1" ht="13.5" thickBot="1"/>
    <row r="7787" s="450" customFormat="1" ht="13.5" thickBot="1"/>
    <row r="7788" s="450" customFormat="1" ht="13.5" thickBot="1"/>
    <row r="7789" s="450" customFormat="1" ht="13.5" thickBot="1"/>
    <row r="7790" s="450" customFormat="1" ht="13.5" thickBot="1"/>
    <row r="7791" s="450" customFormat="1" ht="13.5" thickBot="1"/>
    <row r="7792" s="450" customFormat="1" ht="13.5" thickBot="1"/>
    <row r="7793" s="450" customFormat="1" ht="13.5" thickBot="1"/>
    <row r="7794" s="450" customFormat="1" ht="13.5" thickBot="1"/>
    <row r="7795" s="450" customFormat="1" ht="13.5" thickBot="1"/>
    <row r="7796" s="450" customFormat="1" ht="13.5" thickBot="1"/>
    <row r="7797" s="450" customFormat="1" ht="13.5" thickBot="1"/>
    <row r="7798" s="450" customFormat="1" ht="13.5" thickBot="1"/>
    <row r="7799" s="450" customFormat="1" ht="13.5" thickBot="1"/>
    <row r="7800" s="450" customFormat="1" ht="13.5" thickBot="1"/>
    <row r="7801" s="450" customFormat="1" ht="13.5" thickBot="1"/>
    <row r="7802" s="450" customFormat="1" ht="13.5" thickBot="1"/>
    <row r="7803" s="450" customFormat="1" ht="13.5" thickBot="1"/>
    <row r="7804" s="450" customFormat="1" ht="13.5" thickBot="1"/>
    <row r="7805" s="450" customFormat="1" ht="13.5" thickBot="1"/>
    <row r="7806" s="450" customFormat="1" ht="13.5" thickBot="1"/>
    <row r="7807" s="450" customFormat="1" ht="13.5" thickBot="1"/>
    <row r="7808" s="450" customFormat="1" ht="13.5" thickBot="1"/>
    <row r="7809" s="450" customFormat="1" ht="13.5" thickBot="1"/>
    <row r="7810" s="450" customFormat="1" ht="13.5" thickBot="1"/>
    <row r="7811" s="450" customFormat="1" ht="13.5" thickBot="1"/>
    <row r="7812" s="450" customFormat="1" ht="13.5" thickBot="1"/>
    <row r="7813" s="450" customFormat="1" ht="13.5" thickBot="1"/>
    <row r="7814" s="450" customFormat="1" ht="13.5" thickBot="1"/>
    <row r="7815" s="450" customFormat="1" ht="13.5" thickBot="1"/>
    <row r="7816" s="450" customFormat="1" ht="13.5" thickBot="1"/>
    <row r="7817" s="450" customFormat="1" ht="13.5" thickBot="1"/>
    <row r="7818" s="450" customFormat="1" ht="13.5" thickBot="1"/>
    <row r="7819" s="450" customFormat="1" ht="13.5" thickBot="1"/>
    <row r="7820" s="450" customFormat="1" ht="13.5" thickBot="1"/>
    <row r="7821" s="450" customFormat="1" ht="13.5" thickBot="1"/>
    <row r="7822" s="450" customFormat="1" ht="13.5" thickBot="1"/>
    <row r="7823" s="450" customFormat="1" ht="13.5" thickBot="1"/>
    <row r="7824" s="450" customFormat="1" ht="13.5" thickBot="1"/>
    <row r="7825" s="450" customFormat="1" ht="13.5" thickBot="1"/>
    <row r="7826" s="450" customFormat="1" ht="13.5" thickBot="1"/>
    <row r="7827" s="450" customFormat="1" ht="13.5" thickBot="1"/>
    <row r="7828" s="450" customFormat="1" ht="13.5" thickBot="1"/>
    <row r="7829" s="450" customFormat="1" ht="13.5" thickBot="1"/>
    <row r="7830" s="450" customFormat="1" ht="13.5" thickBot="1"/>
    <row r="7831" s="450" customFormat="1" ht="13.5" thickBot="1"/>
    <row r="7832" s="450" customFormat="1" ht="13.5" thickBot="1"/>
    <row r="7833" s="450" customFormat="1" ht="13.5" thickBot="1"/>
    <row r="7834" s="450" customFormat="1" ht="13.5" thickBot="1"/>
    <row r="7835" s="450" customFormat="1" ht="13.5" thickBot="1"/>
    <row r="7836" s="450" customFormat="1" ht="13.5" thickBot="1"/>
    <row r="7837" s="450" customFormat="1" ht="13.5" thickBot="1"/>
    <row r="7838" s="450" customFormat="1" ht="13.5" thickBot="1"/>
    <row r="7839" s="450" customFormat="1" ht="13.5" thickBot="1"/>
    <row r="7840" s="450" customFormat="1" ht="13.5" thickBot="1"/>
    <row r="7841" s="450" customFormat="1" ht="13.5" thickBot="1"/>
    <row r="7842" s="450" customFormat="1" ht="13.5" thickBot="1"/>
    <row r="7843" s="450" customFormat="1" ht="13.5" thickBot="1"/>
    <row r="7844" s="450" customFormat="1" ht="13.5" thickBot="1"/>
    <row r="7845" s="450" customFormat="1" ht="13.5" thickBot="1"/>
    <row r="7846" s="450" customFormat="1" ht="13.5" thickBot="1"/>
    <row r="7847" s="450" customFormat="1" ht="13.5" thickBot="1"/>
    <row r="7848" s="450" customFormat="1" ht="13.5" thickBot="1"/>
    <row r="7849" s="450" customFormat="1" ht="13.5" thickBot="1"/>
    <row r="7850" s="450" customFormat="1" ht="13.5" thickBot="1"/>
    <row r="7851" s="450" customFormat="1" ht="13.5" thickBot="1"/>
    <row r="7852" s="450" customFormat="1" ht="13.5" thickBot="1"/>
    <row r="7853" s="450" customFormat="1" ht="13.5" thickBot="1"/>
    <row r="7854" s="450" customFormat="1" ht="13.5" thickBot="1"/>
    <row r="7855" s="450" customFormat="1" ht="13.5" thickBot="1"/>
    <row r="7856" s="450" customFormat="1" ht="13.5" thickBot="1"/>
    <row r="7857" s="450" customFormat="1" ht="13.5" thickBot="1"/>
    <row r="7858" s="450" customFormat="1" ht="13.5" thickBot="1"/>
    <row r="7859" s="450" customFormat="1" ht="13.5" thickBot="1"/>
    <row r="7860" s="450" customFormat="1" ht="13.5" thickBot="1"/>
    <row r="7861" s="450" customFormat="1" ht="13.5" thickBot="1"/>
    <row r="7862" s="450" customFormat="1" ht="13.5" thickBot="1"/>
    <row r="7863" s="450" customFormat="1" ht="13.5" thickBot="1"/>
    <row r="7864" s="450" customFormat="1" ht="13.5" thickBot="1"/>
    <row r="7865" s="450" customFormat="1" ht="13.5" thickBot="1"/>
    <row r="7866" s="450" customFormat="1" ht="13.5" thickBot="1"/>
    <row r="7867" s="450" customFormat="1" ht="13.5" thickBot="1"/>
    <row r="7868" s="450" customFormat="1" ht="13.5" thickBot="1"/>
    <row r="7869" s="450" customFormat="1" ht="13.5" thickBot="1"/>
    <row r="7870" s="450" customFormat="1" ht="13.5" thickBot="1"/>
    <row r="7871" s="450" customFormat="1" ht="13.5" thickBot="1"/>
    <row r="7872" s="450" customFormat="1" ht="13.5" thickBot="1"/>
    <row r="7873" s="450" customFormat="1" ht="13.5" thickBot="1"/>
    <row r="7874" s="450" customFormat="1" ht="13.5" thickBot="1"/>
    <row r="7875" s="450" customFormat="1" ht="13.5" thickBot="1"/>
    <row r="7876" s="450" customFormat="1" ht="13.5" thickBot="1"/>
    <row r="7877" s="450" customFormat="1" ht="13.5" thickBot="1"/>
    <row r="7878" s="450" customFormat="1" ht="13.5" thickBot="1"/>
    <row r="7879" s="450" customFormat="1" ht="13.5" thickBot="1"/>
    <row r="7880" s="450" customFormat="1" ht="13.5" thickBot="1"/>
    <row r="7881" s="450" customFormat="1" ht="13.5" thickBot="1"/>
    <row r="7882" s="450" customFormat="1" ht="13.5" thickBot="1"/>
    <row r="7883" s="450" customFormat="1" ht="13.5" thickBot="1"/>
    <row r="7884" s="450" customFormat="1" ht="13.5" thickBot="1"/>
    <row r="7885" s="450" customFormat="1" ht="13.5" thickBot="1"/>
    <row r="7886" s="450" customFormat="1" ht="13.5" thickBot="1"/>
    <row r="7887" s="450" customFormat="1" ht="13.5" thickBot="1"/>
    <row r="7888" s="450" customFormat="1" ht="13.5" thickBot="1"/>
    <row r="7889" s="450" customFormat="1" ht="13.5" thickBot="1"/>
    <row r="7890" s="450" customFormat="1" ht="13.5" thickBot="1"/>
    <row r="7891" s="450" customFormat="1" ht="13.5" thickBot="1"/>
    <row r="7892" s="450" customFormat="1" ht="13.5" thickBot="1"/>
    <row r="7893" s="450" customFormat="1" ht="13.5" thickBot="1"/>
    <row r="7894" s="450" customFormat="1" ht="13.5" thickBot="1"/>
    <row r="7895" s="450" customFormat="1" ht="13.5" thickBot="1"/>
    <row r="7896" s="450" customFormat="1" ht="13.5" thickBot="1"/>
    <row r="7897" s="450" customFormat="1" ht="13.5" thickBot="1"/>
    <row r="7898" s="450" customFormat="1" ht="13.5" thickBot="1"/>
    <row r="7899" s="450" customFormat="1" ht="13.5" thickBot="1"/>
    <row r="7900" s="450" customFormat="1" ht="13.5" thickBot="1"/>
    <row r="7901" s="450" customFormat="1" ht="13.5" thickBot="1"/>
    <row r="7902" s="450" customFormat="1" ht="13.5" thickBot="1"/>
    <row r="7903" s="450" customFormat="1" ht="13.5" thickBot="1"/>
    <row r="7904" s="450" customFormat="1" ht="13.5" thickBot="1"/>
    <row r="7905" s="450" customFormat="1" ht="13.5" thickBot="1"/>
    <row r="7906" s="450" customFormat="1" ht="13.5" thickBot="1"/>
    <row r="7907" s="450" customFormat="1" ht="13.5" thickBot="1"/>
    <row r="7908" s="450" customFormat="1" ht="13.5" thickBot="1"/>
    <row r="7909" s="450" customFormat="1" ht="13.5" thickBot="1"/>
    <row r="7910" s="450" customFormat="1" ht="13.5" thickBot="1"/>
    <row r="7911" s="450" customFormat="1" ht="13.5" thickBot="1"/>
    <row r="7912" s="450" customFormat="1" ht="13.5" thickBot="1"/>
    <row r="7913" s="450" customFormat="1" ht="13.5" thickBot="1"/>
    <row r="7914" s="450" customFormat="1" ht="13.5" thickBot="1"/>
    <row r="7915" s="450" customFormat="1" ht="13.5" thickBot="1"/>
    <row r="7916" s="450" customFormat="1" ht="13.5" thickBot="1"/>
    <row r="7917" s="450" customFormat="1" ht="13.5" thickBot="1"/>
    <row r="7918" s="450" customFormat="1" ht="13.5" thickBot="1"/>
    <row r="7919" s="450" customFormat="1" ht="13.5" thickBot="1"/>
    <row r="7920" s="450" customFormat="1" ht="13.5" thickBot="1"/>
    <row r="7921" s="450" customFormat="1" ht="13.5" thickBot="1"/>
    <row r="7922" s="450" customFormat="1" ht="13.5" thickBot="1"/>
    <row r="7923" s="450" customFormat="1" ht="13.5" thickBot="1"/>
    <row r="7924" s="450" customFormat="1" ht="13.5" thickBot="1"/>
    <row r="7925" s="450" customFormat="1" ht="13.5" thickBot="1"/>
    <row r="7926" s="450" customFormat="1" ht="13.5" thickBot="1"/>
    <row r="7927" s="450" customFormat="1" ht="13.5" thickBot="1"/>
    <row r="7928" s="450" customFormat="1" ht="13.5" thickBot="1"/>
    <row r="7929" s="450" customFormat="1" ht="13.5" thickBot="1"/>
    <row r="7930" s="450" customFormat="1" ht="13.5" thickBot="1"/>
    <row r="7931" s="450" customFormat="1" ht="13.5" thickBot="1"/>
    <row r="7932" s="450" customFormat="1" ht="13.5" thickBot="1"/>
    <row r="7933" s="450" customFormat="1" ht="13.5" thickBot="1"/>
    <row r="7934" s="450" customFormat="1" ht="13.5" thickBot="1"/>
    <row r="7935" s="450" customFormat="1" ht="13.5" thickBot="1"/>
    <row r="7936" s="450" customFormat="1" ht="13.5" thickBot="1"/>
    <row r="7937" s="450" customFormat="1" ht="13.5" thickBot="1"/>
    <row r="7938" s="450" customFormat="1" ht="13.5" thickBot="1"/>
    <row r="7939" s="450" customFormat="1" ht="13.5" thickBot="1"/>
    <row r="7940" s="450" customFormat="1" ht="13.5" thickBot="1"/>
    <row r="7941" s="450" customFormat="1" ht="13.5" thickBot="1"/>
    <row r="7942" s="450" customFormat="1" ht="13.5" thickBot="1"/>
    <row r="7943" s="450" customFormat="1" ht="13.5" thickBot="1"/>
    <row r="7944" s="450" customFormat="1" ht="13.5" thickBot="1"/>
    <row r="7945" s="450" customFormat="1" ht="13.5" thickBot="1"/>
    <row r="7946" s="450" customFormat="1" ht="13.5" thickBot="1"/>
    <row r="7947" s="450" customFormat="1" ht="13.5" thickBot="1"/>
    <row r="7948" s="450" customFormat="1" ht="13.5" thickBot="1"/>
    <row r="7949" s="450" customFormat="1" ht="13.5" thickBot="1"/>
    <row r="7950" s="450" customFormat="1" ht="13.5" thickBot="1"/>
    <row r="7951" s="450" customFormat="1" ht="13.5" thickBot="1"/>
    <row r="7952" s="450" customFormat="1" ht="13.5" thickBot="1"/>
    <row r="7953" s="450" customFormat="1" ht="13.5" thickBot="1"/>
    <row r="7954" s="450" customFormat="1" ht="13.5" thickBot="1"/>
    <row r="7955" s="450" customFormat="1" ht="13.5" thickBot="1"/>
    <row r="7956" s="450" customFormat="1" ht="13.5" thickBot="1"/>
    <row r="7957" s="450" customFormat="1" ht="13.5" thickBot="1"/>
    <row r="7958" s="450" customFormat="1" ht="13.5" thickBot="1"/>
    <row r="7959" s="450" customFormat="1" ht="13.5" thickBot="1"/>
    <row r="7960" s="450" customFormat="1" ht="13.5" thickBot="1"/>
    <row r="7961" s="450" customFormat="1" ht="13.5" thickBot="1"/>
    <row r="7962" s="450" customFormat="1" ht="13.5" thickBot="1"/>
    <row r="7963" s="450" customFormat="1" ht="13.5" thickBot="1"/>
    <row r="7964" s="450" customFormat="1" ht="13.5" thickBot="1"/>
    <row r="7965" s="450" customFormat="1" ht="13.5" thickBot="1"/>
    <row r="7966" s="450" customFormat="1" ht="13.5" thickBot="1"/>
    <row r="7967" s="450" customFormat="1" ht="13.5" thickBot="1"/>
    <row r="7968" s="450" customFormat="1" ht="13.5" thickBot="1"/>
    <row r="7969" s="450" customFormat="1" ht="13.5" thickBot="1"/>
    <row r="7970" s="450" customFormat="1" ht="13.5" thickBot="1"/>
    <row r="7971" s="450" customFormat="1" ht="13.5" thickBot="1"/>
    <row r="7972" s="450" customFormat="1" ht="13.5" thickBot="1"/>
    <row r="7973" s="450" customFormat="1" ht="13.5" thickBot="1"/>
    <row r="7974" s="450" customFormat="1" ht="13.5" thickBot="1"/>
    <row r="7975" s="450" customFormat="1" ht="13.5" thickBot="1"/>
    <row r="7976" s="450" customFormat="1" ht="13.5" thickBot="1"/>
    <row r="7977" s="450" customFormat="1" ht="13.5" thickBot="1"/>
    <row r="7978" s="450" customFormat="1" ht="13.5" thickBot="1"/>
    <row r="7979" s="450" customFormat="1" ht="13.5" thickBot="1"/>
    <row r="7980" s="450" customFormat="1" ht="13.5" thickBot="1"/>
    <row r="7981" s="450" customFormat="1" ht="13.5" thickBot="1"/>
    <row r="7982" s="450" customFormat="1" ht="13.5" thickBot="1"/>
    <row r="7983" s="450" customFormat="1" ht="13.5" thickBot="1"/>
    <row r="7984" s="450" customFormat="1" ht="13.5" thickBot="1"/>
    <row r="7985" s="450" customFormat="1" ht="13.5" thickBot="1"/>
    <row r="7986" s="450" customFormat="1" ht="13.5" thickBot="1"/>
    <row r="7987" s="450" customFormat="1" ht="13.5" thickBot="1"/>
    <row r="7988" s="450" customFormat="1" ht="13.5" thickBot="1"/>
    <row r="7989" s="450" customFormat="1" ht="13.5" thickBot="1"/>
    <row r="7990" s="450" customFormat="1" ht="13.5" thickBot="1"/>
    <row r="7991" s="450" customFormat="1" ht="13.5" thickBot="1"/>
    <row r="7992" s="450" customFormat="1" ht="13.5" thickBot="1"/>
    <row r="7993" s="450" customFormat="1" ht="13.5" thickBot="1"/>
    <row r="7994" s="450" customFormat="1" ht="13.5" thickBot="1"/>
    <row r="7995" s="450" customFormat="1" ht="13.5" thickBot="1"/>
    <row r="7996" s="450" customFormat="1" ht="13.5" thickBot="1"/>
    <row r="7997" s="450" customFormat="1" ht="13.5" thickBot="1"/>
    <row r="7998" s="450" customFormat="1" ht="13.5" thickBot="1"/>
    <row r="7999" s="450" customFormat="1" ht="13.5" thickBot="1"/>
    <row r="8000" s="450" customFormat="1" ht="13.5" thickBot="1"/>
    <row r="8001" s="450" customFormat="1" ht="13.5" thickBot="1"/>
    <row r="8002" s="450" customFormat="1" ht="13.5" thickBot="1"/>
    <row r="8003" s="450" customFormat="1" ht="13.5" thickBot="1"/>
    <row r="8004" s="450" customFormat="1" ht="13.5" thickBot="1"/>
    <row r="8005" s="450" customFormat="1" ht="13.5" thickBot="1"/>
    <row r="8006" s="450" customFormat="1" ht="13.5" thickBot="1"/>
    <row r="8007" s="450" customFormat="1" ht="13.5" thickBot="1"/>
    <row r="8008" s="450" customFormat="1" ht="13.5" thickBot="1"/>
    <row r="8009" s="450" customFormat="1" ht="13.5" thickBot="1"/>
    <row r="8010" s="450" customFormat="1" ht="13.5" thickBot="1"/>
    <row r="8011" s="450" customFormat="1" ht="13.5" thickBot="1"/>
    <row r="8012" s="450" customFormat="1" ht="13.5" thickBot="1"/>
    <row r="8013" s="450" customFormat="1" ht="13.5" thickBot="1"/>
    <row r="8014" s="450" customFormat="1" ht="13.5" thickBot="1"/>
    <row r="8015" s="450" customFormat="1" ht="13.5" thickBot="1"/>
    <row r="8016" s="450" customFormat="1" ht="13.5" thickBot="1"/>
    <row r="8017" s="450" customFormat="1" ht="13.5" thickBot="1"/>
    <row r="8018" s="450" customFormat="1" ht="13.5" thickBot="1"/>
    <row r="8019" s="450" customFormat="1" ht="13.5" thickBot="1"/>
    <row r="8020" s="450" customFormat="1" ht="13.5" thickBot="1"/>
    <row r="8021" s="450" customFormat="1" ht="13.5" thickBot="1"/>
    <row r="8022" s="450" customFormat="1" ht="13.5" thickBot="1"/>
    <row r="8023" s="450" customFormat="1" ht="13.5" thickBot="1"/>
    <row r="8024" s="450" customFormat="1" ht="13.5" thickBot="1"/>
    <row r="8025" s="450" customFormat="1" ht="13.5" thickBot="1"/>
    <row r="8026" s="450" customFormat="1" ht="13.5" thickBot="1"/>
    <row r="8027" s="450" customFormat="1" ht="13.5" thickBot="1"/>
    <row r="8028" s="450" customFormat="1" ht="13.5" thickBot="1"/>
    <row r="8029" s="450" customFormat="1" ht="13.5" thickBot="1"/>
    <row r="8030" s="450" customFormat="1" ht="13.5" thickBot="1"/>
    <row r="8031" s="450" customFormat="1" ht="13.5" thickBot="1"/>
    <row r="8032" s="450" customFormat="1" ht="13.5" thickBot="1"/>
    <row r="8033" s="450" customFormat="1" ht="13.5" thickBot="1"/>
    <row r="8034" s="450" customFormat="1" ht="13.5" thickBot="1"/>
    <row r="8035" s="450" customFormat="1" ht="13.5" thickBot="1"/>
    <row r="8036" s="450" customFormat="1" ht="13.5" thickBot="1"/>
    <row r="8037" s="450" customFormat="1" ht="13.5" thickBot="1"/>
    <row r="8038" s="450" customFormat="1" ht="13.5" thickBot="1"/>
    <row r="8039" s="450" customFormat="1" ht="13.5" thickBot="1"/>
    <row r="8040" s="450" customFormat="1" ht="13.5" thickBot="1"/>
    <row r="8041" s="450" customFormat="1" ht="13.5" thickBot="1"/>
    <row r="8042" s="450" customFormat="1" ht="13.5" thickBot="1"/>
    <row r="8043" s="450" customFormat="1" ht="13.5" thickBot="1"/>
    <row r="8044" s="450" customFormat="1" ht="13.5" thickBot="1"/>
    <row r="8045" s="450" customFormat="1" ht="13.5" thickBot="1"/>
    <row r="8046" s="450" customFormat="1" ht="13.5" thickBot="1"/>
    <row r="8047" s="450" customFormat="1" ht="13.5" thickBot="1"/>
    <row r="8048" s="450" customFormat="1" ht="13.5" thickBot="1"/>
    <row r="8049" s="450" customFormat="1" ht="13.5" thickBot="1"/>
    <row r="8050" s="450" customFormat="1" ht="13.5" thickBot="1"/>
    <row r="8051" s="450" customFormat="1" ht="13.5" thickBot="1"/>
    <row r="8052" s="450" customFormat="1" ht="13.5" thickBot="1"/>
    <row r="8053" s="450" customFormat="1" ht="13.5" thickBot="1"/>
    <row r="8054" s="450" customFormat="1" ht="13.5" thickBot="1"/>
    <row r="8055" s="450" customFormat="1" ht="13.5" thickBot="1"/>
    <row r="8056" s="450" customFormat="1" ht="13.5" thickBot="1"/>
    <row r="8057" s="450" customFormat="1" ht="13.5" thickBot="1"/>
    <row r="8058" s="450" customFormat="1" ht="13.5" thickBot="1"/>
    <row r="8059" s="450" customFormat="1" ht="13.5" thickBot="1"/>
    <row r="8060" s="450" customFormat="1" ht="13.5" thickBot="1"/>
    <row r="8061" s="450" customFormat="1" ht="13.5" thickBot="1"/>
    <row r="8062" s="450" customFormat="1" ht="13.5" thickBot="1"/>
    <row r="8063" s="450" customFormat="1" ht="13.5" thickBot="1"/>
    <row r="8064" s="450" customFormat="1" ht="13.5" thickBot="1"/>
    <row r="8065" s="450" customFormat="1" ht="13.5" thickBot="1"/>
    <row r="8066" s="450" customFormat="1" ht="13.5" thickBot="1"/>
    <row r="8067" s="450" customFormat="1" ht="13.5" thickBot="1"/>
    <row r="8068" s="450" customFormat="1" ht="13.5" thickBot="1"/>
    <row r="8069" s="450" customFormat="1" ht="13.5" thickBot="1"/>
    <row r="8070" s="450" customFormat="1" ht="13.5" thickBot="1"/>
    <row r="8071" s="450" customFormat="1" ht="13.5" thickBot="1"/>
    <row r="8072" s="450" customFormat="1" ht="13.5" thickBot="1"/>
    <row r="8073" s="450" customFormat="1" ht="13.5" thickBot="1"/>
    <row r="8074" s="450" customFormat="1" ht="13.5" thickBot="1"/>
    <row r="8075" s="450" customFormat="1" ht="13.5" thickBot="1"/>
    <row r="8076" s="450" customFormat="1" ht="13.5" thickBot="1"/>
    <row r="8077" s="450" customFormat="1" ht="13.5" thickBot="1"/>
    <row r="8078" s="450" customFormat="1" ht="13.5" thickBot="1"/>
    <row r="8079" s="450" customFormat="1" ht="13.5" thickBot="1"/>
    <row r="8080" s="450" customFormat="1" ht="13.5" thickBot="1"/>
    <row r="8081" s="450" customFormat="1" ht="13.5" thickBot="1"/>
    <row r="8082" s="450" customFormat="1" ht="13.5" thickBot="1"/>
    <row r="8083" s="450" customFormat="1" ht="13.5" thickBot="1"/>
    <row r="8084" s="450" customFormat="1" ht="13.5" thickBot="1"/>
    <row r="8085" s="450" customFormat="1" ht="13.5" thickBot="1"/>
    <row r="8086" s="450" customFormat="1" ht="13.5" thickBot="1"/>
    <row r="8087" s="450" customFormat="1" ht="13.5" thickBot="1"/>
    <row r="8088" s="450" customFormat="1" ht="13.5" thickBot="1"/>
    <row r="8089" s="450" customFormat="1" ht="13.5" thickBot="1"/>
    <row r="8090" s="450" customFormat="1" ht="13.5" thickBot="1"/>
    <row r="8091" s="450" customFormat="1" ht="13.5" thickBot="1"/>
    <row r="8092" s="450" customFormat="1" ht="13.5" thickBot="1"/>
    <row r="8093" s="450" customFormat="1" ht="13.5" thickBot="1"/>
    <row r="8094" s="450" customFormat="1" ht="13.5" thickBot="1"/>
    <row r="8095" s="450" customFormat="1" ht="13.5" thickBot="1"/>
    <row r="8096" s="450" customFormat="1" ht="13.5" thickBot="1"/>
    <row r="8097" s="450" customFormat="1" ht="13.5" thickBot="1"/>
    <row r="8098" s="450" customFormat="1" ht="13.5" thickBot="1"/>
    <row r="8099" s="450" customFormat="1" ht="13.5" thickBot="1"/>
    <row r="8100" s="450" customFormat="1" ht="13.5" thickBot="1"/>
    <row r="8101" s="450" customFormat="1" ht="13.5" thickBot="1"/>
    <row r="8102" s="450" customFormat="1" ht="13.5" thickBot="1"/>
    <row r="8103" s="450" customFormat="1" ht="13.5" thickBot="1"/>
    <row r="8104" s="450" customFormat="1" ht="13.5" thickBot="1"/>
    <row r="8105" s="450" customFormat="1" ht="13.5" thickBot="1"/>
    <row r="8106" s="450" customFormat="1" ht="13.5" thickBot="1"/>
    <row r="8107" s="450" customFormat="1" ht="13.5" thickBot="1"/>
    <row r="8108" s="450" customFormat="1" ht="13.5" thickBot="1"/>
    <row r="8109" s="450" customFormat="1" ht="13.5" thickBot="1"/>
    <row r="8110" s="450" customFormat="1" ht="13.5" thickBot="1"/>
    <row r="8111" s="450" customFormat="1" ht="13.5" thickBot="1"/>
    <row r="8112" s="450" customFormat="1" ht="13.5" thickBot="1"/>
    <row r="8113" s="450" customFormat="1" ht="13.5" thickBot="1"/>
    <row r="8114" s="450" customFormat="1" ht="13.5" thickBot="1"/>
    <row r="8115" s="450" customFormat="1" ht="13.5" thickBot="1"/>
    <row r="8116" s="450" customFormat="1" ht="13.5" thickBot="1"/>
    <row r="8117" s="450" customFormat="1" ht="13.5" thickBot="1"/>
    <row r="8118" s="450" customFormat="1" ht="13.5" thickBot="1"/>
    <row r="8119" s="450" customFormat="1" ht="13.5" thickBot="1"/>
    <row r="8120" s="450" customFormat="1" ht="13.5" thickBot="1"/>
    <row r="8121" s="450" customFormat="1" ht="13.5" thickBot="1"/>
    <row r="8122" s="450" customFormat="1" ht="13.5" thickBot="1"/>
    <row r="8123" s="450" customFormat="1" ht="13.5" thickBot="1"/>
    <row r="8124" s="450" customFormat="1" ht="13.5" thickBot="1"/>
    <row r="8125" s="450" customFormat="1" ht="13.5" thickBot="1"/>
    <row r="8126" s="450" customFormat="1" ht="13.5" thickBot="1"/>
    <row r="8127" s="450" customFormat="1" ht="13.5" thickBot="1"/>
    <row r="8128" s="450" customFormat="1" ht="13.5" thickBot="1"/>
    <row r="8129" s="450" customFormat="1" ht="13.5" thickBot="1"/>
    <row r="8130" s="450" customFormat="1" ht="13.5" thickBot="1"/>
    <row r="8131" s="450" customFormat="1" ht="13.5" thickBot="1"/>
    <row r="8132" s="450" customFormat="1" ht="13.5" thickBot="1"/>
    <row r="8133" s="450" customFormat="1" ht="13.5" thickBot="1"/>
    <row r="8134" s="450" customFormat="1" ht="13.5" thickBot="1"/>
    <row r="8135" s="450" customFormat="1" ht="13.5" thickBot="1"/>
    <row r="8136" s="450" customFormat="1" ht="13.5" thickBot="1"/>
    <row r="8137" s="450" customFormat="1" ht="13.5" thickBot="1"/>
    <row r="8138" s="450" customFormat="1" ht="13.5" thickBot="1"/>
    <row r="8139" s="450" customFormat="1" ht="13.5" thickBot="1"/>
    <row r="8140" s="450" customFormat="1" ht="13.5" thickBot="1"/>
    <row r="8141" s="450" customFormat="1" ht="13.5" thickBot="1"/>
    <row r="8142" s="450" customFormat="1" ht="13.5" thickBot="1"/>
    <row r="8143" s="450" customFormat="1" ht="13.5" thickBot="1"/>
    <row r="8144" s="450" customFormat="1" ht="13.5" thickBot="1"/>
    <row r="8145" s="450" customFormat="1" ht="13.5" thickBot="1"/>
    <row r="8146" s="450" customFormat="1" ht="13.5" thickBot="1"/>
    <row r="8147" s="450" customFormat="1" ht="13.5" thickBot="1"/>
    <row r="8148" s="450" customFormat="1" ht="13.5" thickBot="1"/>
    <row r="8149" s="450" customFormat="1" ht="13.5" thickBot="1"/>
    <row r="8150" s="450" customFormat="1" ht="13.5" thickBot="1"/>
    <row r="8151" s="450" customFormat="1" ht="13.5" thickBot="1"/>
    <row r="8152" s="450" customFormat="1" ht="13.5" thickBot="1"/>
    <row r="8153" s="450" customFormat="1" ht="13.5" thickBot="1"/>
    <row r="8154" s="450" customFormat="1" ht="13.5" thickBot="1"/>
    <row r="8155" s="450" customFormat="1" ht="13.5" thickBot="1"/>
    <row r="8156" s="450" customFormat="1" ht="13.5" thickBot="1"/>
    <row r="8157" s="450" customFormat="1" ht="13.5" thickBot="1"/>
    <row r="8158" s="450" customFormat="1" ht="13.5" thickBot="1"/>
    <row r="8159" s="450" customFormat="1" ht="13.5" thickBot="1"/>
    <row r="8160" s="450" customFormat="1" ht="13.5" thickBot="1"/>
    <row r="8161" s="450" customFormat="1" ht="13.5" thickBot="1"/>
    <row r="8162" s="450" customFormat="1" ht="13.5" thickBot="1"/>
    <row r="8163" s="450" customFormat="1" ht="13.5" thickBot="1"/>
    <row r="8164" s="450" customFormat="1" ht="13.5" thickBot="1"/>
    <row r="8165" s="450" customFormat="1" ht="13.5" thickBot="1"/>
    <row r="8166" s="450" customFormat="1" ht="13.5" thickBot="1"/>
    <row r="8167" s="450" customFormat="1" ht="13.5" thickBot="1"/>
    <row r="8168" s="450" customFormat="1" ht="13.5" thickBot="1"/>
    <row r="8169" s="450" customFormat="1" ht="13.5" thickBot="1"/>
    <row r="8170" s="450" customFormat="1" ht="13.5" thickBot="1"/>
    <row r="8171" s="450" customFormat="1" ht="13.5" thickBot="1"/>
    <row r="8172" s="450" customFormat="1" ht="13.5" thickBot="1"/>
    <row r="8173" s="450" customFormat="1" ht="13.5" thickBot="1"/>
    <row r="8174" s="450" customFormat="1" ht="13.5" thickBot="1"/>
    <row r="8175" s="450" customFormat="1" ht="13.5" thickBot="1"/>
    <row r="8176" s="450" customFormat="1" ht="13.5" thickBot="1"/>
    <row r="8177" s="450" customFormat="1" ht="13.5" thickBot="1"/>
    <row r="8178" s="450" customFormat="1" ht="13.5" thickBot="1"/>
    <row r="8179" s="450" customFormat="1" ht="13.5" thickBot="1"/>
    <row r="8180" s="450" customFormat="1" ht="13.5" thickBot="1"/>
    <row r="8181" s="450" customFormat="1" ht="13.5" thickBot="1"/>
    <row r="8182" s="450" customFormat="1" ht="13.5" thickBot="1"/>
    <row r="8183" s="450" customFormat="1" ht="13.5" thickBot="1"/>
    <row r="8184" s="450" customFormat="1" ht="13.5" thickBot="1"/>
    <row r="8185" s="450" customFormat="1" ht="13.5" thickBot="1"/>
    <row r="8186" s="450" customFormat="1" ht="13.5" thickBot="1"/>
    <row r="8187" s="450" customFormat="1" ht="13.5" thickBot="1"/>
    <row r="8188" s="450" customFormat="1" ht="13.5" thickBot="1"/>
    <row r="8189" s="450" customFormat="1" ht="13.5" thickBot="1"/>
    <row r="8190" s="450" customFormat="1" ht="13.5" thickBot="1"/>
    <row r="8191" s="450" customFormat="1" ht="13.5" thickBot="1"/>
    <row r="8192" s="450" customFormat="1" ht="13.5" thickBot="1"/>
    <row r="8193" s="450" customFormat="1" ht="13.5" thickBot="1"/>
    <row r="8194" s="450" customFormat="1" ht="13.5" thickBot="1"/>
    <row r="8195" s="450" customFormat="1" ht="13.5" thickBot="1"/>
    <row r="8196" s="450" customFormat="1" ht="13.5" thickBot="1"/>
    <row r="8197" s="450" customFormat="1" ht="13.5" thickBot="1"/>
    <row r="8198" s="450" customFormat="1" ht="13.5" thickBot="1"/>
    <row r="8199" s="450" customFormat="1" ht="13.5" thickBot="1"/>
    <row r="8200" s="450" customFormat="1" ht="13.5" thickBot="1"/>
    <row r="8201" s="450" customFormat="1" ht="13.5" thickBot="1"/>
    <row r="8202" s="450" customFormat="1" ht="13.5" thickBot="1"/>
    <row r="8203" s="450" customFormat="1" ht="13.5" thickBot="1"/>
    <row r="8204" s="450" customFormat="1" ht="13.5" thickBot="1"/>
    <row r="8205" s="450" customFormat="1" ht="13.5" thickBot="1"/>
    <row r="8206" s="450" customFormat="1" ht="13.5" thickBot="1"/>
    <row r="8207" s="450" customFormat="1" ht="13.5" thickBot="1"/>
    <row r="8208" s="450" customFormat="1" ht="13.5" thickBot="1"/>
    <row r="8209" s="450" customFormat="1" ht="13.5" thickBot="1"/>
    <row r="8210" s="450" customFormat="1" ht="13.5" thickBot="1"/>
    <row r="8211" s="450" customFormat="1" ht="13.5" thickBot="1"/>
    <row r="8212" s="450" customFormat="1" ht="13.5" thickBot="1"/>
    <row r="8213" s="450" customFormat="1" ht="13.5" thickBot="1"/>
    <row r="8214" s="450" customFormat="1" ht="13.5" thickBot="1"/>
    <row r="8215" s="450" customFormat="1" ht="13.5" thickBot="1"/>
    <row r="8216" s="450" customFormat="1" ht="13.5" thickBot="1"/>
    <row r="8217" s="450" customFormat="1" ht="13.5" thickBot="1"/>
    <row r="8218" s="450" customFormat="1" ht="13.5" thickBot="1"/>
    <row r="8219" s="450" customFormat="1" ht="13.5" thickBot="1"/>
    <row r="8220" s="450" customFormat="1" ht="13.5" thickBot="1"/>
    <row r="8221" s="450" customFormat="1" ht="13.5" thickBot="1"/>
    <row r="8222" s="450" customFormat="1" ht="13.5" thickBot="1"/>
    <row r="8223" s="450" customFormat="1" ht="13.5" thickBot="1"/>
    <row r="8224" s="450" customFormat="1" ht="13.5" thickBot="1"/>
    <row r="8225" s="450" customFormat="1" ht="13.5" thickBot="1"/>
    <row r="8226" s="450" customFormat="1" ht="13.5" thickBot="1"/>
    <row r="8227" s="450" customFormat="1" ht="13.5" thickBot="1"/>
    <row r="8228" s="450" customFormat="1" ht="13.5" thickBot="1"/>
    <row r="8229" s="450" customFormat="1" ht="13.5" thickBot="1"/>
    <row r="8230" s="450" customFormat="1" ht="13.5" thickBot="1"/>
    <row r="8231" s="450" customFormat="1" ht="13.5" thickBot="1"/>
    <row r="8232" s="450" customFormat="1" ht="13.5" thickBot="1"/>
    <row r="8233" s="450" customFormat="1" ht="13.5" thickBot="1"/>
    <row r="8234" s="450" customFormat="1" ht="13.5" thickBot="1"/>
    <row r="8235" s="450" customFormat="1" ht="13.5" thickBot="1"/>
    <row r="8236" s="450" customFormat="1" ht="13.5" thickBot="1"/>
    <row r="8237" s="450" customFormat="1" ht="13.5" thickBot="1"/>
    <row r="8238" s="450" customFormat="1" ht="13.5" thickBot="1"/>
    <row r="8239" s="450" customFormat="1" ht="13.5" thickBot="1"/>
    <row r="8240" s="450" customFormat="1" ht="13.5" thickBot="1"/>
    <row r="8241" s="450" customFormat="1" ht="13.5" thickBot="1"/>
    <row r="8242" s="450" customFormat="1" ht="13.5" thickBot="1"/>
    <row r="8243" s="450" customFormat="1" ht="13.5" thickBot="1"/>
    <row r="8244" s="450" customFormat="1" ht="13.5" thickBot="1"/>
    <row r="8245" s="450" customFormat="1" ht="13.5" thickBot="1"/>
    <row r="8246" s="450" customFormat="1" ht="13.5" thickBot="1"/>
    <row r="8247" s="450" customFormat="1" ht="13.5" thickBot="1"/>
    <row r="8248" s="450" customFormat="1" ht="13.5" thickBot="1"/>
    <row r="8249" s="450" customFormat="1" ht="13.5" thickBot="1"/>
    <row r="8250" s="450" customFormat="1" ht="13.5" thickBot="1"/>
    <row r="8251" s="450" customFormat="1" ht="13.5" thickBot="1"/>
    <row r="8252" s="450" customFormat="1" ht="13.5" thickBot="1"/>
    <row r="8253" s="450" customFormat="1" ht="13.5" thickBot="1"/>
    <row r="8254" s="450" customFormat="1" ht="13.5" thickBot="1"/>
    <row r="8255" s="450" customFormat="1" ht="13.5" thickBot="1"/>
    <row r="8256" s="450" customFormat="1" ht="13.5" thickBot="1"/>
    <row r="8257" s="450" customFormat="1" ht="13.5" thickBot="1"/>
    <row r="8258" s="450" customFormat="1" ht="13.5" thickBot="1"/>
    <row r="8259" s="450" customFormat="1" ht="13.5" thickBot="1"/>
    <row r="8260" s="450" customFormat="1" ht="13.5" thickBot="1"/>
    <row r="8261" s="450" customFormat="1" ht="13.5" thickBot="1"/>
    <row r="8262" s="450" customFormat="1" ht="13.5" thickBot="1"/>
    <row r="8263" s="450" customFormat="1" ht="13.5" thickBot="1"/>
    <row r="8264" s="450" customFormat="1" ht="13.5" thickBot="1"/>
    <row r="8265" s="450" customFormat="1" ht="13.5" thickBot="1"/>
    <row r="8266" s="450" customFormat="1" ht="13.5" thickBot="1"/>
    <row r="8267" s="450" customFormat="1" ht="13.5" thickBot="1"/>
    <row r="8268" s="450" customFormat="1" ht="13.5" thickBot="1"/>
    <row r="8269" s="450" customFormat="1" ht="13.5" thickBot="1"/>
    <row r="8270" s="450" customFormat="1" ht="13.5" thickBot="1"/>
    <row r="8271" s="450" customFormat="1" ht="13.5" thickBot="1"/>
    <row r="8272" s="450" customFormat="1" ht="13.5" thickBot="1"/>
    <row r="8273" s="450" customFormat="1" ht="13.5" thickBot="1"/>
    <row r="8274" s="450" customFormat="1" ht="13.5" thickBot="1"/>
    <row r="8275" s="450" customFormat="1" ht="13.5" thickBot="1"/>
    <row r="8276" s="450" customFormat="1" ht="13.5" thickBot="1"/>
    <row r="8277" s="450" customFormat="1" ht="13.5" thickBot="1"/>
    <row r="8278" s="450" customFormat="1" ht="13.5" thickBot="1"/>
    <row r="8279" s="450" customFormat="1" ht="13.5" thickBot="1"/>
    <row r="8280" s="450" customFormat="1" ht="13.5" thickBot="1"/>
    <row r="8281" s="450" customFormat="1" ht="13.5" thickBot="1"/>
    <row r="8282" s="450" customFormat="1" ht="13.5" thickBot="1"/>
    <row r="8283" s="450" customFormat="1" ht="13.5" thickBot="1"/>
    <row r="8284" s="450" customFormat="1" ht="13.5" thickBot="1"/>
    <row r="8285" s="450" customFormat="1" ht="13.5" thickBot="1"/>
    <row r="8286" s="450" customFormat="1" ht="13.5" thickBot="1"/>
    <row r="8287" s="450" customFormat="1" ht="13.5" thickBot="1"/>
    <row r="8288" s="450" customFormat="1" ht="13.5" thickBot="1"/>
    <row r="8289" s="450" customFormat="1" ht="13.5" thickBot="1"/>
    <row r="8290" s="450" customFormat="1" ht="13.5" thickBot="1"/>
    <row r="8291" s="450" customFormat="1" ht="13.5" thickBot="1"/>
    <row r="8292" s="450" customFormat="1" ht="13.5" thickBot="1"/>
    <row r="8293" s="450" customFormat="1" ht="13.5" thickBot="1"/>
    <row r="8294" s="450" customFormat="1" ht="13.5" thickBot="1"/>
    <row r="8295" s="450" customFormat="1" ht="13.5" thickBot="1"/>
    <row r="8296" s="450" customFormat="1" ht="13.5" thickBot="1"/>
    <row r="8297" s="450" customFormat="1" ht="13.5" thickBot="1"/>
    <row r="8298" s="450" customFormat="1" ht="13.5" thickBot="1"/>
    <row r="8299" s="450" customFormat="1" ht="13.5" thickBot="1"/>
    <row r="8300" s="450" customFormat="1" ht="13.5" thickBot="1"/>
    <row r="8301" s="450" customFormat="1" ht="13.5" thickBot="1"/>
    <row r="8302" s="450" customFormat="1" ht="13.5" thickBot="1"/>
    <row r="8303" s="450" customFormat="1" ht="13.5" thickBot="1"/>
    <row r="8304" s="450" customFormat="1" ht="13.5" thickBot="1"/>
    <row r="8305" s="450" customFormat="1" ht="13.5" thickBot="1"/>
    <row r="8306" s="450" customFormat="1" ht="13.5" thickBot="1"/>
    <row r="8307" s="450" customFormat="1" ht="13.5" thickBot="1"/>
    <row r="8308" s="450" customFormat="1" ht="13.5" thickBot="1"/>
    <row r="8309" s="450" customFormat="1" ht="13.5" thickBot="1"/>
    <row r="8310" s="450" customFormat="1" ht="13.5" thickBot="1"/>
    <row r="8311" s="450" customFormat="1" ht="13.5" thickBot="1"/>
    <row r="8312" s="450" customFormat="1" ht="13.5" thickBot="1"/>
    <row r="8313" s="450" customFormat="1" ht="13.5" thickBot="1"/>
    <row r="8314" s="450" customFormat="1" ht="13.5" thickBot="1"/>
    <row r="8315" s="450" customFormat="1" ht="13.5" thickBot="1"/>
    <row r="8316" s="450" customFormat="1" ht="13.5" thickBot="1"/>
    <row r="8317" s="450" customFormat="1" ht="13.5" thickBot="1"/>
    <row r="8318" s="450" customFormat="1" ht="13.5" thickBot="1"/>
    <row r="8319" s="450" customFormat="1" ht="13.5" thickBot="1"/>
    <row r="8320" s="450" customFormat="1" ht="13.5" thickBot="1"/>
    <row r="8321" s="450" customFormat="1" ht="13.5" thickBot="1"/>
    <row r="8322" s="450" customFormat="1" ht="13.5" thickBot="1"/>
    <row r="8323" s="450" customFormat="1" ht="13.5" thickBot="1"/>
    <row r="8324" s="450" customFormat="1" ht="13.5" thickBot="1"/>
    <row r="8325" s="450" customFormat="1" ht="13.5" thickBot="1"/>
    <row r="8326" s="450" customFormat="1" ht="13.5" thickBot="1"/>
    <row r="8327" s="450" customFormat="1" ht="13.5" thickBot="1"/>
    <row r="8328" s="450" customFormat="1" ht="13.5" thickBot="1"/>
    <row r="8329" s="450" customFormat="1" ht="13.5" thickBot="1"/>
    <row r="8330" s="450" customFormat="1" ht="13.5" thickBot="1"/>
    <row r="8331" s="450" customFormat="1" ht="13.5" thickBot="1"/>
    <row r="8332" s="450" customFormat="1" ht="13.5" thickBot="1"/>
    <row r="8333" s="450" customFormat="1" ht="13.5" thickBot="1"/>
    <row r="8334" s="450" customFormat="1" ht="13.5" thickBot="1"/>
    <row r="8335" s="450" customFormat="1" ht="13.5" thickBot="1"/>
    <row r="8336" s="450" customFormat="1" ht="13.5" thickBot="1"/>
    <row r="8337" s="450" customFormat="1" ht="13.5" thickBot="1"/>
    <row r="8338" s="450" customFormat="1" ht="13.5" thickBot="1"/>
    <row r="8339" s="450" customFormat="1" ht="13.5" thickBot="1"/>
    <row r="8340" s="450" customFormat="1" ht="13.5" thickBot="1"/>
    <row r="8341" s="450" customFormat="1" ht="13.5" thickBot="1"/>
    <row r="8342" s="450" customFormat="1" ht="13.5" thickBot="1"/>
    <row r="8343" s="450" customFormat="1" ht="13.5" thickBot="1"/>
    <row r="8344" s="450" customFormat="1" ht="13.5" thickBot="1"/>
    <row r="8345" s="450" customFormat="1" ht="13.5" thickBot="1"/>
    <row r="8346" s="450" customFormat="1" ht="13.5" thickBot="1"/>
    <row r="8347" s="450" customFormat="1" ht="13.5" thickBot="1"/>
    <row r="8348" s="450" customFormat="1" ht="13.5" thickBot="1"/>
    <row r="8349" s="450" customFormat="1" ht="13.5" thickBot="1"/>
    <row r="8350" s="450" customFormat="1" ht="13.5" thickBot="1"/>
    <row r="8351" s="450" customFormat="1" ht="13.5" thickBot="1"/>
    <row r="8352" s="450" customFormat="1" ht="13.5" thickBot="1"/>
    <row r="8353" s="450" customFormat="1" ht="13.5" thickBot="1"/>
    <row r="8354" s="450" customFormat="1" ht="13.5" thickBot="1"/>
    <row r="8355" s="450" customFormat="1" ht="13.5" thickBot="1"/>
    <row r="8356" s="450" customFormat="1" ht="13.5" thickBot="1"/>
    <row r="8357" s="450" customFormat="1" ht="13.5" thickBot="1"/>
    <row r="8358" s="450" customFormat="1" ht="13.5" thickBot="1"/>
    <row r="8359" s="450" customFormat="1" ht="13.5" thickBot="1"/>
    <row r="8360" s="450" customFormat="1" ht="13.5" thickBot="1"/>
    <row r="8361" s="450" customFormat="1" ht="13.5" thickBot="1"/>
    <row r="8362" s="450" customFormat="1" ht="13.5" thickBot="1"/>
    <row r="8363" s="450" customFormat="1" ht="13.5" thickBot="1"/>
    <row r="8364" s="450" customFormat="1" ht="13.5" thickBot="1"/>
    <row r="8365" s="450" customFormat="1" ht="13.5" thickBot="1"/>
    <row r="8366" s="450" customFormat="1" ht="13.5" thickBot="1"/>
    <row r="8367" s="450" customFormat="1" ht="13.5" thickBot="1"/>
    <row r="8368" s="450" customFormat="1" ht="13.5" thickBot="1"/>
    <row r="8369" s="450" customFormat="1" ht="13.5" thickBot="1"/>
    <row r="8370" s="450" customFormat="1" ht="13.5" thickBot="1"/>
    <row r="8371" s="450" customFormat="1" ht="13.5" thickBot="1"/>
    <row r="8372" s="450" customFormat="1" ht="13.5" thickBot="1"/>
    <row r="8373" s="450" customFormat="1" ht="13.5" thickBot="1"/>
    <row r="8374" s="450" customFormat="1" ht="13.5" thickBot="1"/>
    <row r="8375" s="450" customFormat="1" ht="13.5" thickBot="1"/>
    <row r="8376" s="450" customFormat="1" ht="13.5" thickBot="1"/>
    <row r="8377" s="450" customFormat="1" ht="13.5" thickBot="1"/>
    <row r="8378" s="450" customFormat="1" ht="13.5" thickBot="1"/>
    <row r="8379" s="450" customFormat="1" ht="13.5" thickBot="1"/>
    <row r="8380" s="450" customFormat="1" ht="13.5" thickBot="1"/>
    <row r="8381" s="450" customFormat="1" ht="13.5" thickBot="1"/>
    <row r="8382" s="450" customFormat="1" ht="13.5" thickBot="1"/>
    <row r="8383" s="450" customFormat="1" ht="13.5" thickBot="1"/>
    <row r="8384" s="450" customFormat="1" ht="13.5" thickBot="1"/>
    <row r="8385" s="450" customFormat="1" ht="13.5" thickBot="1"/>
    <row r="8386" s="450" customFormat="1" ht="13.5" thickBot="1"/>
    <row r="8387" s="450" customFormat="1" ht="13.5" thickBot="1"/>
    <row r="8388" s="450" customFormat="1" ht="13.5" thickBot="1"/>
    <row r="8389" s="450" customFormat="1" ht="13.5" thickBot="1"/>
    <row r="8390" s="450" customFormat="1" ht="13.5" thickBot="1"/>
    <row r="8391" s="450" customFormat="1" ht="13.5" thickBot="1"/>
    <row r="8392" s="450" customFormat="1" ht="13.5" thickBot="1"/>
    <row r="8393" s="450" customFormat="1" ht="13.5" thickBot="1"/>
    <row r="8394" s="450" customFormat="1" ht="13.5" thickBot="1"/>
    <row r="8395" s="450" customFormat="1" ht="13.5" thickBot="1"/>
    <row r="8396" s="450" customFormat="1" ht="13.5" thickBot="1"/>
    <row r="8397" s="450" customFormat="1" ht="13.5" thickBot="1"/>
    <row r="8398" s="450" customFormat="1" ht="13.5" thickBot="1"/>
    <row r="8399" s="450" customFormat="1" ht="13.5" thickBot="1"/>
    <row r="8400" s="450" customFormat="1" ht="13.5" thickBot="1"/>
    <row r="8401" s="450" customFormat="1" ht="13.5" thickBot="1"/>
    <row r="8402" s="450" customFormat="1" ht="13.5" thickBot="1"/>
    <row r="8403" s="450" customFormat="1" ht="13.5" thickBot="1"/>
    <row r="8404" s="450" customFormat="1" ht="13.5" thickBot="1"/>
    <row r="8405" s="450" customFormat="1" ht="13.5" thickBot="1"/>
    <row r="8406" s="450" customFormat="1" ht="13.5" thickBot="1"/>
    <row r="8407" s="450" customFormat="1" ht="13.5" thickBot="1"/>
    <row r="8408" s="450" customFormat="1" ht="13.5" thickBot="1"/>
    <row r="8409" s="450" customFormat="1" ht="13.5" thickBot="1"/>
    <row r="8410" s="450" customFormat="1" ht="13.5" thickBot="1"/>
    <row r="8411" s="450" customFormat="1" ht="13.5" thickBot="1"/>
    <row r="8412" s="450" customFormat="1" ht="13.5" thickBot="1"/>
    <row r="8413" s="450" customFormat="1" ht="13.5" thickBot="1"/>
    <row r="8414" s="450" customFormat="1" ht="13.5" thickBot="1"/>
    <row r="8415" s="450" customFormat="1" ht="13.5" thickBot="1"/>
    <row r="8416" s="450" customFormat="1" ht="13.5" thickBot="1"/>
    <row r="8417" s="450" customFormat="1" ht="13.5" thickBot="1"/>
    <row r="8418" s="450" customFormat="1" ht="13.5" thickBot="1"/>
    <row r="8419" s="450" customFormat="1" ht="13.5" thickBot="1"/>
    <row r="8420" s="450" customFormat="1" ht="13.5" thickBot="1"/>
    <row r="8421" s="450" customFormat="1" ht="13.5" thickBot="1"/>
    <row r="8422" s="450" customFormat="1" ht="13.5" thickBot="1"/>
    <row r="8423" s="450" customFormat="1" ht="13.5" thickBot="1"/>
    <row r="8424" s="450" customFormat="1" ht="13.5" thickBot="1"/>
    <row r="8425" s="450" customFormat="1" ht="13.5" thickBot="1"/>
    <row r="8426" s="450" customFormat="1" ht="13.5" thickBot="1"/>
    <row r="8427" s="450" customFormat="1" ht="13.5" thickBot="1"/>
    <row r="8428" s="450" customFormat="1" ht="13.5" thickBot="1"/>
    <row r="8429" s="450" customFormat="1" ht="13.5" thickBot="1"/>
    <row r="8430" s="450" customFormat="1" ht="13.5" thickBot="1"/>
    <row r="8431" s="450" customFormat="1" ht="13.5" thickBot="1"/>
    <row r="8432" s="450" customFormat="1" ht="13.5" thickBot="1"/>
    <row r="8433" s="450" customFormat="1" ht="13.5" thickBot="1"/>
    <row r="8434" s="450" customFormat="1" ht="13.5" thickBot="1"/>
    <row r="8435" s="450" customFormat="1" ht="13.5" thickBot="1"/>
    <row r="8436" s="450" customFormat="1" ht="13.5" thickBot="1"/>
    <row r="8437" s="450" customFormat="1" ht="13.5" thickBot="1"/>
    <row r="8438" s="450" customFormat="1" ht="13.5" thickBot="1"/>
    <row r="8439" s="450" customFormat="1" ht="13.5" thickBot="1"/>
    <row r="8440" s="450" customFormat="1" ht="13.5" thickBot="1"/>
    <row r="8441" s="450" customFormat="1" ht="13.5" thickBot="1"/>
    <row r="8442" s="450" customFormat="1" ht="13.5" thickBot="1"/>
    <row r="8443" s="450" customFormat="1" ht="13.5" thickBot="1"/>
    <row r="8444" s="450" customFormat="1" ht="13.5" thickBot="1"/>
    <row r="8445" s="450" customFormat="1" ht="13.5" thickBot="1"/>
    <row r="8446" s="450" customFormat="1" ht="13.5" thickBot="1"/>
    <row r="8447" s="450" customFormat="1" ht="13.5" thickBot="1"/>
    <row r="8448" s="450" customFormat="1" ht="13.5" thickBot="1"/>
    <row r="8449" s="450" customFormat="1" ht="13.5" thickBot="1"/>
    <row r="8450" s="450" customFormat="1" ht="13.5" thickBot="1"/>
    <row r="8451" s="450" customFormat="1" ht="13.5" thickBot="1"/>
    <row r="8452" s="450" customFormat="1" ht="13.5" thickBot="1"/>
    <row r="8453" s="450" customFormat="1" ht="13.5" thickBot="1"/>
    <row r="8454" s="450" customFormat="1" ht="13.5" thickBot="1"/>
    <row r="8455" s="450" customFormat="1" ht="13.5" thickBot="1"/>
    <row r="8456" s="450" customFormat="1" ht="13.5" thickBot="1"/>
    <row r="8457" s="450" customFormat="1" ht="13.5" thickBot="1"/>
    <row r="8458" s="450" customFormat="1" ht="13.5" thickBot="1"/>
    <row r="8459" s="450" customFormat="1" ht="13.5" thickBot="1"/>
    <row r="8460" s="450" customFormat="1" ht="13.5" thickBot="1"/>
    <row r="8461" s="450" customFormat="1" ht="13.5" thickBot="1"/>
    <row r="8462" s="450" customFormat="1" ht="13.5" thickBot="1"/>
    <row r="8463" s="450" customFormat="1" ht="13.5" thickBot="1"/>
    <row r="8464" s="450" customFormat="1" ht="13.5" thickBot="1"/>
    <row r="8465" s="450" customFormat="1" ht="13.5" thickBot="1"/>
    <row r="8466" s="450" customFormat="1" ht="13.5" thickBot="1"/>
    <row r="8467" s="450" customFormat="1" ht="13.5" thickBot="1"/>
    <row r="8468" s="450" customFormat="1" ht="13.5" thickBot="1"/>
    <row r="8469" s="450" customFormat="1" ht="13.5" thickBot="1"/>
    <row r="8470" s="450" customFormat="1" ht="13.5" thickBot="1"/>
    <row r="8471" s="450" customFormat="1" ht="13.5" thickBot="1"/>
    <row r="8472" s="450" customFormat="1" ht="13.5" thickBot="1"/>
    <row r="8473" s="450" customFormat="1" ht="13.5" thickBot="1"/>
    <row r="8474" s="450" customFormat="1" ht="13.5" thickBot="1"/>
    <row r="8475" s="450" customFormat="1" ht="13.5" thickBot="1"/>
    <row r="8476" s="450" customFormat="1" ht="13.5" thickBot="1"/>
    <row r="8477" s="450" customFormat="1" ht="13.5" thickBot="1"/>
    <row r="8478" s="450" customFormat="1" ht="13.5" thickBot="1"/>
    <row r="8479" s="450" customFormat="1" ht="13.5" thickBot="1"/>
    <row r="8480" s="450" customFormat="1" ht="13.5" thickBot="1"/>
    <row r="8481" s="450" customFormat="1" ht="13.5" thickBot="1"/>
    <row r="8482" s="450" customFormat="1" ht="13.5" thickBot="1"/>
    <row r="8483" s="450" customFormat="1" ht="13.5" thickBot="1"/>
    <row r="8484" s="450" customFormat="1" ht="13.5" thickBot="1"/>
    <row r="8485" s="450" customFormat="1" ht="13.5" thickBot="1"/>
    <row r="8486" s="450" customFormat="1" ht="13.5" thickBot="1"/>
    <row r="8487" s="450" customFormat="1" ht="13.5" thickBot="1"/>
    <row r="8488" s="450" customFormat="1" ht="13.5" thickBot="1"/>
    <row r="8489" s="450" customFormat="1" ht="13.5" thickBot="1"/>
    <row r="8490" s="450" customFormat="1" ht="13.5" thickBot="1"/>
    <row r="8491" s="450" customFormat="1" ht="13.5" thickBot="1"/>
    <row r="8492" s="450" customFormat="1" ht="13.5" thickBot="1"/>
    <row r="8493" s="450" customFormat="1" ht="13.5" thickBot="1"/>
    <row r="8494" s="450" customFormat="1" ht="13.5" thickBot="1"/>
    <row r="8495" s="450" customFormat="1" ht="13.5" thickBot="1"/>
    <row r="8496" s="450" customFormat="1" ht="13.5" thickBot="1"/>
    <row r="8497" s="450" customFormat="1" ht="13.5" thickBot="1"/>
    <row r="8498" s="450" customFormat="1" ht="13.5" thickBot="1"/>
    <row r="8499" s="450" customFormat="1" ht="13.5" thickBot="1"/>
    <row r="8500" s="450" customFormat="1" ht="13.5" thickBot="1"/>
    <row r="8501" s="450" customFormat="1" ht="13.5" thickBot="1"/>
    <row r="8502" s="450" customFormat="1" ht="13.5" thickBot="1"/>
    <row r="8503" s="450" customFormat="1" ht="13.5" thickBot="1"/>
    <row r="8504" s="450" customFormat="1" ht="13.5" thickBot="1"/>
    <row r="8505" s="450" customFormat="1" ht="13.5" thickBot="1"/>
    <row r="8506" s="450" customFormat="1" ht="13.5" thickBot="1"/>
    <row r="8507" s="450" customFormat="1" ht="13.5" thickBot="1"/>
    <row r="8508" s="450" customFormat="1" ht="13.5" thickBot="1"/>
    <row r="8509" s="450" customFormat="1" ht="13.5" thickBot="1"/>
    <row r="8510" s="450" customFormat="1" ht="13.5" thickBot="1"/>
    <row r="8511" s="450" customFormat="1" ht="13.5" thickBot="1"/>
    <row r="8512" s="450" customFormat="1" ht="13.5" thickBot="1"/>
    <row r="8513" s="450" customFormat="1" ht="13.5" thickBot="1"/>
    <row r="8514" s="450" customFormat="1" ht="13.5" thickBot="1"/>
    <row r="8515" s="450" customFormat="1" ht="13.5" thickBot="1"/>
    <row r="8516" s="450" customFormat="1" ht="13.5" thickBot="1"/>
    <row r="8517" s="450" customFormat="1" ht="13.5" thickBot="1"/>
    <row r="8518" s="450" customFormat="1" ht="13.5" thickBot="1"/>
    <row r="8519" s="450" customFormat="1" ht="13.5" thickBot="1"/>
    <row r="8520" s="450" customFormat="1" ht="13.5" thickBot="1"/>
    <row r="8521" s="450" customFormat="1" ht="13.5" thickBot="1"/>
    <row r="8522" s="450" customFormat="1" ht="13.5" thickBot="1"/>
    <row r="8523" s="450" customFormat="1" ht="13.5" thickBot="1"/>
    <row r="8524" s="450" customFormat="1" ht="13.5" thickBot="1"/>
    <row r="8525" s="450" customFormat="1" ht="13.5" thickBot="1"/>
    <row r="8526" s="450" customFormat="1" ht="13.5" thickBot="1"/>
    <row r="8527" s="450" customFormat="1" ht="13.5" thickBot="1"/>
    <row r="8528" s="450" customFormat="1" ht="13.5" thickBot="1"/>
    <row r="8529" s="450" customFormat="1" ht="13.5" thickBot="1"/>
    <row r="8530" s="450" customFormat="1" ht="13.5" thickBot="1"/>
    <row r="8531" s="450" customFormat="1" ht="13.5" thickBot="1"/>
    <row r="8532" s="450" customFormat="1" ht="13.5" thickBot="1"/>
    <row r="8533" s="450" customFormat="1" ht="13.5" thickBot="1"/>
    <row r="8534" s="450" customFormat="1" ht="13.5" thickBot="1"/>
    <row r="8535" s="450" customFormat="1" ht="13.5" thickBot="1"/>
    <row r="8536" s="450" customFormat="1" ht="13.5" thickBot="1"/>
    <row r="8537" s="450" customFormat="1" ht="13.5" thickBot="1"/>
    <row r="8538" s="450" customFormat="1" ht="13.5" thickBot="1"/>
    <row r="8539" s="450" customFormat="1" ht="13.5" thickBot="1"/>
    <row r="8540" s="450" customFormat="1" ht="13.5" thickBot="1"/>
    <row r="8541" s="450" customFormat="1" ht="13.5" thickBot="1"/>
    <row r="8542" s="450" customFormat="1" ht="13.5" thickBot="1"/>
    <row r="8543" s="450" customFormat="1" ht="13.5" thickBot="1"/>
    <row r="8544" s="450" customFormat="1" ht="13.5" thickBot="1"/>
    <row r="8545" s="450" customFormat="1" ht="13.5" thickBot="1"/>
    <row r="8546" s="450" customFormat="1" ht="13.5" thickBot="1"/>
    <row r="8547" s="450" customFormat="1" ht="13.5" thickBot="1"/>
    <row r="8548" s="450" customFormat="1" ht="13.5" thickBot="1"/>
    <row r="8549" s="450" customFormat="1" ht="13.5" thickBot="1"/>
    <row r="8550" s="450" customFormat="1" ht="13.5" thickBot="1"/>
    <row r="8551" s="450" customFormat="1" ht="13.5" thickBot="1"/>
    <row r="8552" s="450" customFormat="1" ht="13.5" thickBot="1"/>
    <row r="8553" s="450" customFormat="1" ht="13.5" thickBot="1"/>
    <row r="8554" s="450" customFormat="1" ht="13.5" thickBot="1"/>
    <row r="8555" s="450" customFormat="1" ht="13.5" thickBot="1"/>
    <row r="8556" s="450" customFormat="1" ht="13.5" thickBot="1"/>
    <row r="8557" s="450" customFormat="1" ht="13.5" thickBot="1"/>
    <row r="8558" s="450" customFormat="1" ht="13.5" thickBot="1"/>
    <row r="8559" s="450" customFormat="1" ht="13.5" thickBot="1"/>
    <row r="8560" s="450" customFormat="1" ht="13.5" thickBot="1"/>
    <row r="8561" s="450" customFormat="1" ht="13.5" thickBot="1"/>
    <row r="8562" s="450" customFormat="1" ht="13.5" thickBot="1"/>
    <row r="8563" s="450" customFormat="1" ht="13.5" thickBot="1"/>
    <row r="8564" s="450" customFormat="1" ht="13.5" thickBot="1"/>
    <row r="8565" s="450" customFormat="1" ht="13.5" thickBot="1"/>
    <row r="8566" s="450" customFormat="1" ht="13.5" thickBot="1"/>
    <row r="8567" s="450" customFormat="1" ht="13.5" thickBot="1"/>
    <row r="8568" s="450" customFormat="1" ht="13.5" thickBot="1"/>
    <row r="8569" s="450" customFormat="1" ht="13.5" thickBot="1"/>
    <row r="8570" s="450" customFormat="1" ht="13.5" thickBot="1"/>
    <row r="8571" s="450" customFormat="1" ht="13.5" thickBot="1"/>
    <row r="8572" s="450" customFormat="1" ht="13.5" thickBot="1"/>
    <row r="8573" s="450" customFormat="1" ht="13.5" thickBot="1"/>
    <row r="8574" s="450" customFormat="1" ht="13.5" thickBot="1"/>
    <row r="8575" s="450" customFormat="1" ht="13.5" thickBot="1"/>
    <row r="8576" s="450" customFormat="1" ht="13.5" thickBot="1"/>
    <row r="8577" s="450" customFormat="1" ht="13.5" thickBot="1"/>
    <row r="8578" s="450" customFormat="1" ht="13.5" thickBot="1"/>
    <row r="8579" s="450" customFormat="1" ht="13.5" thickBot="1"/>
    <row r="8580" s="450" customFormat="1" ht="13.5" thickBot="1"/>
    <row r="8581" s="450" customFormat="1" ht="13.5" thickBot="1"/>
    <row r="8582" s="450" customFormat="1" ht="13.5" thickBot="1"/>
    <row r="8583" s="450" customFormat="1" ht="13.5" thickBot="1"/>
    <row r="8584" s="450" customFormat="1" ht="13.5" thickBot="1"/>
    <row r="8585" s="450" customFormat="1" ht="13.5" thickBot="1"/>
    <row r="8586" s="450" customFormat="1" ht="13.5" thickBot="1"/>
    <row r="8587" s="450" customFormat="1" ht="13.5" thickBot="1"/>
    <row r="8588" s="450" customFormat="1" ht="13.5" thickBot="1"/>
    <row r="8589" s="450" customFormat="1" ht="13.5" thickBot="1"/>
    <row r="8590" s="450" customFormat="1" ht="13.5" thickBot="1"/>
    <row r="8591" s="450" customFormat="1" ht="13.5" thickBot="1"/>
    <row r="8592" s="450" customFormat="1" ht="13.5" thickBot="1"/>
    <row r="8593" s="450" customFormat="1" ht="13.5" thickBot="1"/>
    <row r="8594" s="450" customFormat="1" ht="13.5" thickBot="1"/>
    <row r="8595" s="450" customFormat="1" ht="13.5" thickBot="1"/>
    <row r="8596" s="450" customFormat="1" ht="13.5" thickBot="1"/>
    <row r="8597" s="450" customFormat="1" ht="13.5" thickBot="1"/>
    <row r="8598" s="450" customFormat="1" ht="13.5" thickBot="1"/>
    <row r="8599" s="450" customFormat="1" ht="13.5" thickBot="1"/>
    <row r="8600" s="450" customFormat="1" ht="13.5" thickBot="1"/>
    <row r="8601" s="450" customFormat="1" ht="13.5" thickBot="1"/>
    <row r="8602" s="450" customFormat="1" ht="13.5" thickBot="1"/>
    <row r="8603" s="450" customFormat="1" ht="13.5" thickBot="1"/>
    <row r="8604" s="450" customFormat="1" ht="13.5" thickBot="1"/>
    <row r="8605" s="450" customFormat="1" ht="13.5" thickBot="1"/>
    <row r="8606" s="450" customFormat="1" ht="13.5" thickBot="1"/>
    <row r="8607" s="450" customFormat="1" ht="13.5" thickBot="1"/>
    <row r="8608" s="450" customFormat="1" ht="13.5" thickBot="1"/>
    <row r="8609" s="450" customFormat="1" ht="13.5" thickBot="1"/>
    <row r="8610" s="450" customFormat="1" ht="13.5" thickBot="1"/>
    <row r="8611" s="450" customFormat="1" ht="13.5" thickBot="1"/>
    <row r="8612" s="450" customFormat="1" ht="13.5" thickBot="1"/>
    <row r="8613" s="450" customFormat="1" ht="13.5" thickBot="1"/>
    <row r="8614" s="450" customFormat="1" ht="13.5" thickBot="1"/>
    <row r="8615" s="450" customFormat="1" ht="13.5" thickBot="1"/>
    <row r="8616" s="450" customFormat="1" ht="13.5" thickBot="1"/>
    <row r="8617" s="450" customFormat="1" ht="13.5" thickBot="1"/>
    <row r="8618" s="450" customFormat="1" ht="13.5" thickBot="1"/>
    <row r="8619" s="450" customFormat="1" ht="13.5" thickBot="1"/>
    <row r="8620" s="450" customFormat="1" ht="13.5" thickBot="1"/>
    <row r="8621" s="450" customFormat="1" ht="13.5" thickBot="1"/>
    <row r="8622" s="450" customFormat="1" ht="13.5" thickBot="1"/>
    <row r="8623" s="450" customFormat="1" ht="13.5" thickBot="1"/>
    <row r="8624" s="450" customFormat="1" ht="13.5" thickBot="1"/>
    <row r="8625" s="450" customFormat="1" ht="13.5" thickBot="1"/>
    <row r="8626" s="450" customFormat="1" ht="13.5" thickBot="1"/>
    <row r="8627" s="450" customFormat="1" ht="13.5" thickBot="1"/>
    <row r="8628" s="450" customFormat="1" ht="13.5" thickBot="1"/>
    <row r="8629" s="450" customFormat="1" ht="13.5" thickBot="1"/>
    <row r="8630" s="450" customFormat="1" ht="13.5" thickBot="1"/>
    <row r="8631" s="450" customFormat="1" ht="13.5" thickBot="1"/>
    <row r="8632" s="450" customFormat="1" ht="13.5" thickBot="1"/>
    <row r="8633" s="450" customFormat="1" ht="13.5" thickBot="1"/>
    <row r="8634" s="450" customFormat="1" ht="13.5" thickBot="1"/>
    <row r="8635" s="450" customFormat="1" ht="13.5" thickBot="1"/>
    <row r="8636" s="450" customFormat="1" ht="13.5" thickBot="1"/>
    <row r="8637" s="450" customFormat="1" ht="13.5" thickBot="1"/>
    <row r="8638" s="450" customFormat="1" ht="13.5" thickBot="1"/>
    <row r="8639" s="450" customFormat="1" ht="13.5" thickBot="1"/>
    <row r="8640" s="450" customFormat="1" ht="13.5" thickBot="1"/>
    <row r="8641" s="450" customFormat="1" ht="13.5" thickBot="1"/>
    <row r="8642" s="450" customFormat="1" ht="13.5" thickBot="1"/>
    <row r="8643" s="450" customFormat="1" ht="13.5" thickBot="1"/>
    <row r="8644" s="450" customFormat="1" ht="13.5" thickBot="1"/>
    <row r="8645" s="450" customFormat="1" ht="13.5" thickBot="1"/>
    <row r="8646" s="450" customFormat="1" ht="13.5" thickBot="1"/>
    <row r="8647" s="450" customFormat="1" ht="13.5" thickBot="1"/>
    <row r="8648" s="450" customFormat="1" ht="13.5" thickBot="1"/>
    <row r="8649" s="450" customFormat="1" ht="13.5" thickBot="1"/>
    <row r="8650" s="450" customFormat="1" ht="13.5" thickBot="1"/>
    <row r="8651" s="450" customFormat="1" ht="13.5" thickBot="1"/>
    <row r="8652" s="450" customFormat="1" ht="13.5" thickBot="1"/>
    <row r="8653" s="450" customFormat="1" ht="13.5" thickBot="1"/>
    <row r="8654" s="450" customFormat="1" ht="13.5" thickBot="1"/>
    <row r="8655" s="450" customFormat="1" ht="13.5" thickBot="1"/>
    <row r="8656" s="450" customFormat="1" ht="13.5" thickBot="1"/>
    <row r="8657" s="450" customFormat="1" ht="13.5" thickBot="1"/>
    <row r="8658" s="450" customFormat="1" ht="13.5" thickBot="1"/>
    <row r="8659" s="450" customFormat="1" ht="13.5" thickBot="1"/>
    <row r="8660" s="450" customFormat="1" ht="13.5" thickBot="1"/>
    <row r="8661" s="450" customFormat="1" ht="13.5" thickBot="1"/>
    <row r="8662" s="450" customFormat="1" ht="13.5" thickBot="1"/>
    <row r="8663" s="450" customFormat="1" ht="13.5" thickBot="1"/>
    <row r="8664" s="450" customFormat="1" ht="13.5" thickBot="1"/>
    <row r="8665" s="450" customFormat="1" ht="13.5" thickBot="1"/>
    <row r="8666" s="450" customFormat="1" ht="13.5" thickBot="1"/>
    <row r="8667" s="450" customFormat="1" ht="13.5" thickBot="1"/>
    <row r="8668" s="450" customFormat="1" ht="13.5" thickBot="1"/>
    <row r="8669" s="450" customFormat="1" ht="13.5" thickBot="1"/>
    <row r="8670" s="450" customFormat="1" ht="13.5" thickBot="1"/>
    <row r="8671" s="450" customFormat="1" ht="13.5" thickBot="1"/>
    <row r="8672" s="450" customFormat="1" ht="13.5" thickBot="1"/>
    <row r="8673" s="450" customFormat="1" ht="13.5" thickBot="1"/>
    <row r="8674" s="450" customFormat="1" ht="13.5" thickBot="1"/>
    <row r="8675" s="450" customFormat="1" ht="13.5" thickBot="1"/>
    <row r="8676" s="450" customFormat="1" ht="13.5" thickBot="1"/>
    <row r="8677" s="450" customFormat="1" ht="13.5" thickBot="1"/>
    <row r="8678" s="450" customFormat="1" ht="13.5" thickBot="1"/>
    <row r="8679" s="450" customFormat="1" ht="13.5" thickBot="1"/>
    <row r="8680" s="450" customFormat="1" ht="13.5" thickBot="1"/>
    <row r="8681" s="450" customFormat="1" ht="13.5" thickBot="1"/>
    <row r="8682" s="450" customFormat="1" ht="13.5" thickBot="1"/>
    <row r="8683" s="450" customFormat="1" ht="13.5" thickBot="1"/>
    <row r="8684" s="450" customFormat="1" ht="13.5" thickBot="1"/>
    <row r="8685" s="450" customFormat="1" ht="13.5" thickBot="1"/>
    <row r="8686" s="450" customFormat="1" ht="13.5" thickBot="1"/>
    <row r="8687" s="450" customFormat="1" ht="13.5" thickBot="1"/>
    <row r="8688" s="450" customFormat="1" ht="13.5" thickBot="1"/>
    <row r="8689" s="450" customFormat="1" ht="13.5" thickBot="1"/>
    <row r="8690" s="450" customFormat="1" ht="13.5" thickBot="1"/>
    <row r="8691" s="450" customFormat="1" ht="13.5" thickBot="1"/>
    <row r="8692" s="450" customFormat="1" ht="13.5" thickBot="1"/>
    <row r="8693" s="450" customFormat="1" ht="13.5" thickBot="1"/>
    <row r="8694" s="450" customFormat="1" ht="13.5" thickBot="1"/>
    <row r="8695" s="450" customFormat="1" ht="13.5" thickBot="1"/>
    <row r="8696" s="450" customFormat="1" ht="13.5" thickBot="1"/>
    <row r="8697" s="450" customFormat="1" ht="13.5" thickBot="1"/>
    <row r="8698" s="450" customFormat="1" ht="13.5" thickBot="1"/>
    <row r="8699" s="450" customFormat="1" ht="13.5" thickBot="1"/>
    <row r="8700" s="450" customFormat="1" ht="13.5" thickBot="1"/>
    <row r="8701" s="450" customFormat="1" ht="13.5" thickBot="1"/>
    <row r="8702" s="450" customFormat="1" ht="13.5" thickBot="1"/>
    <row r="8703" s="450" customFormat="1" ht="13.5" thickBot="1"/>
    <row r="8704" s="450" customFormat="1" ht="13.5" thickBot="1"/>
    <row r="8705" s="450" customFormat="1" ht="13.5" thickBot="1"/>
    <row r="8706" s="450" customFormat="1" ht="13.5" thickBot="1"/>
    <row r="8707" s="450" customFormat="1" ht="13.5" thickBot="1"/>
    <row r="8708" s="450" customFormat="1" ht="13.5" thickBot="1"/>
    <row r="8709" s="450" customFormat="1" ht="13.5" thickBot="1"/>
    <row r="8710" s="450" customFormat="1" ht="13.5" thickBot="1"/>
    <row r="8711" s="450" customFormat="1" ht="13.5" thickBot="1"/>
    <row r="8712" s="450" customFormat="1" ht="13.5" thickBot="1"/>
    <row r="8713" s="450" customFormat="1" ht="13.5" thickBot="1"/>
    <row r="8714" s="450" customFormat="1" ht="13.5" thickBot="1"/>
    <row r="8715" s="450" customFormat="1" ht="13.5" thickBot="1"/>
    <row r="8716" s="450" customFormat="1" ht="13.5" thickBot="1"/>
    <row r="8717" s="450" customFormat="1" ht="13.5" thickBot="1"/>
    <row r="8718" s="450" customFormat="1" ht="13.5" thickBot="1"/>
    <row r="8719" s="450" customFormat="1" ht="13.5" thickBot="1"/>
    <row r="8720" s="450" customFormat="1" ht="13.5" thickBot="1"/>
    <row r="8721" s="450" customFormat="1" ht="13.5" thickBot="1"/>
    <row r="8722" s="450" customFormat="1" ht="13.5" thickBot="1"/>
    <row r="8723" s="450" customFormat="1" ht="13.5" thickBot="1"/>
    <row r="8724" s="450" customFormat="1" ht="13.5" thickBot="1"/>
    <row r="8725" s="450" customFormat="1" ht="13.5" thickBot="1"/>
    <row r="8726" s="450" customFormat="1" ht="13.5" thickBot="1"/>
    <row r="8727" s="450" customFormat="1" ht="13.5" thickBot="1"/>
    <row r="8728" s="450" customFormat="1" ht="13.5" thickBot="1"/>
    <row r="8729" s="450" customFormat="1" ht="13.5" thickBot="1"/>
    <row r="8730" s="450" customFormat="1" ht="13.5" thickBot="1"/>
    <row r="8731" s="450" customFormat="1" ht="13.5" thickBot="1"/>
    <row r="8732" s="450" customFormat="1" ht="13.5" thickBot="1"/>
    <row r="8733" s="450" customFormat="1" ht="13.5" thickBot="1"/>
    <row r="8734" s="450" customFormat="1" ht="13.5" thickBot="1"/>
    <row r="8735" s="450" customFormat="1" ht="13.5" thickBot="1"/>
    <row r="8736" s="450" customFormat="1" ht="13.5" thickBot="1"/>
    <row r="8737" s="450" customFormat="1" ht="13.5" thickBot="1"/>
    <row r="8738" s="450" customFormat="1" ht="13.5" thickBot="1"/>
    <row r="8739" s="450" customFormat="1" ht="13.5" thickBot="1"/>
    <row r="8740" s="450" customFormat="1" ht="13.5" thickBot="1"/>
    <row r="8741" s="450" customFormat="1" ht="13.5" thickBot="1"/>
    <row r="8742" s="450" customFormat="1" ht="13.5" thickBot="1"/>
    <row r="8743" s="450" customFormat="1" ht="13.5" thickBot="1"/>
    <row r="8744" s="450" customFormat="1" ht="13.5" thickBot="1"/>
    <row r="8745" s="450" customFormat="1" ht="13.5" thickBot="1"/>
    <row r="8746" s="450" customFormat="1" ht="13.5" thickBot="1"/>
    <row r="8747" s="450" customFormat="1" ht="13.5" thickBot="1"/>
    <row r="8748" s="450" customFormat="1" ht="13.5" thickBot="1"/>
    <row r="8749" s="450" customFormat="1" ht="13.5" thickBot="1"/>
    <row r="8750" s="450" customFormat="1" ht="13.5" thickBot="1"/>
    <row r="8751" s="450" customFormat="1" ht="13.5" thickBot="1"/>
    <row r="8752" s="450" customFormat="1" ht="13.5" thickBot="1"/>
    <row r="8753" s="450" customFormat="1" ht="13.5" thickBot="1"/>
    <row r="8754" s="450" customFormat="1" ht="13.5" thickBot="1"/>
    <row r="8755" s="450" customFormat="1" ht="13.5" thickBot="1"/>
    <row r="8756" s="450" customFormat="1" ht="13.5" thickBot="1"/>
    <row r="8757" s="450" customFormat="1" ht="13.5" thickBot="1"/>
    <row r="8758" s="450" customFormat="1" ht="13.5" thickBot="1"/>
    <row r="8759" s="450" customFormat="1" ht="13.5" thickBot="1"/>
    <row r="8760" s="450" customFormat="1" ht="13.5" thickBot="1"/>
    <row r="8761" s="450" customFormat="1" ht="13.5" thickBot="1"/>
    <row r="8762" s="450" customFormat="1" ht="13.5" thickBot="1"/>
    <row r="8763" s="450" customFormat="1" ht="13.5" thickBot="1"/>
    <row r="8764" s="450" customFormat="1" ht="13.5" thickBot="1"/>
    <row r="8765" s="450" customFormat="1" ht="13.5" thickBot="1"/>
    <row r="8766" s="450" customFormat="1" ht="13.5" thickBot="1"/>
    <row r="8767" s="450" customFormat="1" ht="13.5" thickBot="1"/>
    <row r="8768" s="450" customFormat="1" ht="13.5" thickBot="1"/>
    <row r="8769" s="450" customFormat="1" ht="13.5" thickBot="1"/>
    <row r="8770" s="450" customFormat="1" ht="13.5" thickBot="1"/>
    <row r="8771" s="450" customFormat="1" ht="13.5" thickBot="1"/>
    <row r="8772" s="450" customFormat="1" ht="13.5" thickBot="1"/>
    <row r="8773" s="450" customFormat="1" ht="13.5" thickBot="1"/>
    <row r="8774" s="450" customFormat="1" ht="13.5" thickBot="1"/>
    <row r="8775" s="450" customFormat="1" ht="13.5" thickBot="1"/>
    <row r="8776" s="450" customFormat="1" ht="13.5" thickBot="1"/>
    <row r="8777" s="450" customFormat="1" ht="13.5" thickBot="1"/>
    <row r="8778" s="450" customFormat="1" ht="13.5" thickBot="1"/>
    <row r="8779" s="450" customFormat="1" ht="13.5" thickBot="1"/>
    <row r="8780" s="450" customFormat="1" ht="13.5" thickBot="1"/>
    <row r="8781" s="450" customFormat="1" ht="13.5" thickBot="1"/>
    <row r="8782" s="450" customFormat="1" ht="13.5" thickBot="1"/>
    <row r="8783" s="450" customFormat="1" ht="13.5" thickBot="1"/>
    <row r="8784" s="450" customFormat="1" ht="13.5" thickBot="1"/>
    <row r="8785" s="450" customFormat="1" ht="13.5" thickBot="1"/>
    <row r="8786" s="450" customFormat="1" ht="13.5" thickBot="1"/>
    <row r="8787" s="450" customFormat="1" ht="13.5" thickBot="1"/>
    <row r="8788" s="450" customFormat="1" ht="13.5" thickBot="1"/>
    <row r="8789" s="450" customFormat="1" ht="13.5" thickBot="1"/>
    <row r="8790" s="450" customFormat="1" ht="13.5" thickBot="1"/>
    <row r="8791" s="450" customFormat="1" ht="13.5" thickBot="1"/>
    <row r="8792" s="450" customFormat="1" ht="13.5" thickBot="1"/>
    <row r="8793" s="450" customFormat="1" ht="13.5" thickBot="1"/>
    <row r="8794" s="450" customFormat="1" ht="13.5" thickBot="1"/>
    <row r="8795" s="450" customFormat="1" ht="13.5" thickBot="1"/>
    <row r="8796" s="450" customFormat="1" ht="13.5" thickBot="1"/>
    <row r="8797" s="450" customFormat="1" ht="13.5" thickBot="1"/>
    <row r="8798" s="450" customFormat="1" ht="13.5" thickBot="1"/>
    <row r="8799" s="450" customFormat="1" ht="13.5" thickBot="1"/>
    <row r="8800" s="450" customFormat="1" ht="13.5" thickBot="1"/>
    <row r="8801" s="450" customFormat="1" ht="13.5" thickBot="1"/>
    <row r="8802" s="450" customFormat="1" ht="13.5" thickBot="1"/>
    <row r="8803" s="450" customFormat="1" ht="13.5" thickBot="1"/>
    <row r="8804" s="450" customFormat="1" ht="13.5" thickBot="1"/>
    <row r="8805" s="450" customFormat="1" ht="13.5" thickBot="1"/>
    <row r="8806" s="450" customFormat="1" ht="13.5" thickBot="1"/>
    <row r="8807" s="450" customFormat="1" ht="13.5" thickBot="1"/>
    <row r="8808" s="450" customFormat="1" ht="13.5" thickBot="1"/>
    <row r="8809" s="450" customFormat="1" ht="13.5" thickBot="1"/>
    <row r="8810" s="450" customFormat="1" ht="12.75"/>
  </sheetData>
  <sheetProtection password="DD58" sheet="1"/>
  <protectedRanges>
    <protectedRange sqref="T50:T53" name="Raspon5"/>
    <protectedRange sqref="E29:F32 H29:H32 E36:F39 H36:H39 Q29:R32 T29:T32 T36:T39 Q36:R39 E50:F53 E43:F46 H43:H46 H50:H53 Q50:R53" name="Raspon3"/>
    <protectedRange sqref="C1:J5 C6:D6 E7:K8 G6:H6 L1:Q2 L4:M4 N5:R5 O4:P4 R4:S4 Q7:W10 Q15:R18 T15:T18 H15:H18 E15:F18 E22:F25 H22:H25 Q22:R25 T22:T25 A14:D19 M14:P19 M21:P26 A21:D26 A28:D33 M28:P33 M35:P40 A35:D40 A42:D47 M42:P47 M49:P54 A49:D54" name="Raspon2"/>
    <protectedRange sqref="Q43:R46 T43:T46" name="Raspon4"/>
  </protectedRanges>
  <mergeCells count="219">
    <mergeCell ref="K50:K54"/>
    <mergeCell ref="N50:O50"/>
    <mergeCell ref="U50:V50"/>
    <mergeCell ref="B54:C54"/>
    <mergeCell ref="I54:J54"/>
    <mergeCell ref="N54:O54"/>
    <mergeCell ref="U54:V54"/>
    <mergeCell ref="M48:W48"/>
    <mergeCell ref="U53:V53"/>
    <mergeCell ref="A55:IV8810"/>
    <mergeCell ref="B52:C52"/>
    <mergeCell ref="I52:J52"/>
    <mergeCell ref="N52:O52"/>
    <mergeCell ref="U52:V52"/>
    <mergeCell ref="A49:D49"/>
    <mergeCell ref="I49:J49"/>
    <mergeCell ref="M49:P49"/>
    <mergeCell ref="W50:W54"/>
    <mergeCell ref="A51:D51"/>
    <mergeCell ref="I51:J51"/>
    <mergeCell ref="M51:P51"/>
    <mergeCell ref="U51:V51"/>
    <mergeCell ref="I53:J53"/>
    <mergeCell ref="M53:P53"/>
    <mergeCell ref="B50:C50"/>
    <mergeCell ref="I50:J50"/>
    <mergeCell ref="A53:D53"/>
    <mergeCell ref="U45:V45"/>
    <mergeCell ref="A46:D46"/>
    <mergeCell ref="U49:V49"/>
    <mergeCell ref="M46:P46"/>
    <mergeCell ref="U46:V46"/>
    <mergeCell ref="B47:C47"/>
    <mergeCell ref="I47:J47"/>
    <mergeCell ref="N47:O47"/>
    <mergeCell ref="U47:V47"/>
    <mergeCell ref="A48:K48"/>
    <mergeCell ref="U43:V43"/>
    <mergeCell ref="I46:J46"/>
    <mergeCell ref="K43:K47"/>
    <mergeCell ref="N43:O43"/>
    <mergeCell ref="W43:W47"/>
    <mergeCell ref="A44:D44"/>
    <mergeCell ref="I44:J44"/>
    <mergeCell ref="M44:P44"/>
    <mergeCell ref="U44:V44"/>
    <mergeCell ref="B45:C45"/>
    <mergeCell ref="I45:J45"/>
    <mergeCell ref="N45:O45"/>
    <mergeCell ref="B43:C43"/>
    <mergeCell ref="I43:J43"/>
    <mergeCell ref="A41:K41"/>
    <mergeCell ref="M41:W41"/>
    <mergeCell ref="A42:D42"/>
    <mergeCell ref="I42:J42"/>
    <mergeCell ref="M42:P42"/>
    <mergeCell ref="U42:V42"/>
    <mergeCell ref="U39:V39"/>
    <mergeCell ref="B40:C40"/>
    <mergeCell ref="I40:J40"/>
    <mergeCell ref="N40:O40"/>
    <mergeCell ref="U40:V40"/>
    <mergeCell ref="M39:P39"/>
    <mergeCell ref="U36:V36"/>
    <mergeCell ref="W36:W40"/>
    <mergeCell ref="A37:D37"/>
    <mergeCell ref="I37:J37"/>
    <mergeCell ref="M37:P37"/>
    <mergeCell ref="U37:V37"/>
    <mergeCell ref="B38:C38"/>
    <mergeCell ref="I38:J38"/>
    <mergeCell ref="N38:O38"/>
    <mergeCell ref="U38:V38"/>
    <mergeCell ref="A35:D35"/>
    <mergeCell ref="I35:J35"/>
    <mergeCell ref="M35:P35"/>
    <mergeCell ref="U35:V35"/>
    <mergeCell ref="B36:C36"/>
    <mergeCell ref="I36:J36"/>
    <mergeCell ref="K36:K40"/>
    <mergeCell ref="N36:O36"/>
    <mergeCell ref="A39:D39"/>
    <mergeCell ref="I39:J39"/>
    <mergeCell ref="U31:V31"/>
    <mergeCell ref="A32:D32"/>
    <mergeCell ref="M32:P32"/>
    <mergeCell ref="U32:V32"/>
    <mergeCell ref="U33:V33"/>
    <mergeCell ref="A34:K34"/>
    <mergeCell ref="M34:W34"/>
    <mergeCell ref="U29:V29"/>
    <mergeCell ref="I32:J32"/>
    <mergeCell ref="W29:W33"/>
    <mergeCell ref="A30:D30"/>
    <mergeCell ref="I30:J30"/>
    <mergeCell ref="M30:P30"/>
    <mergeCell ref="U30:V30"/>
    <mergeCell ref="B31:C31"/>
    <mergeCell ref="I31:J31"/>
    <mergeCell ref="N31:O31"/>
    <mergeCell ref="B29:C29"/>
    <mergeCell ref="I29:J29"/>
    <mergeCell ref="K29:K33"/>
    <mergeCell ref="N29:O29"/>
    <mergeCell ref="B33:C33"/>
    <mergeCell ref="I33:J33"/>
    <mergeCell ref="N33:O33"/>
    <mergeCell ref="A27:K27"/>
    <mergeCell ref="M27:W27"/>
    <mergeCell ref="A28:D28"/>
    <mergeCell ref="I28:J28"/>
    <mergeCell ref="M28:P28"/>
    <mergeCell ref="U28:V28"/>
    <mergeCell ref="U25:V25"/>
    <mergeCell ref="B26:C26"/>
    <mergeCell ref="I26:J26"/>
    <mergeCell ref="N26:O26"/>
    <mergeCell ref="U26:V26"/>
    <mergeCell ref="M25:P25"/>
    <mergeCell ref="U22:V22"/>
    <mergeCell ref="W22:W26"/>
    <mergeCell ref="A23:D23"/>
    <mergeCell ref="I23:J23"/>
    <mergeCell ref="M23:P23"/>
    <mergeCell ref="U23:V23"/>
    <mergeCell ref="B24:C24"/>
    <mergeCell ref="I24:J24"/>
    <mergeCell ref="N24:O24"/>
    <mergeCell ref="U24:V24"/>
    <mergeCell ref="A21:D21"/>
    <mergeCell ref="I21:J21"/>
    <mergeCell ref="M21:P21"/>
    <mergeCell ref="U21:V21"/>
    <mergeCell ref="B22:C22"/>
    <mergeCell ref="I22:J22"/>
    <mergeCell ref="K22:K26"/>
    <mergeCell ref="N22:O22"/>
    <mergeCell ref="A25:D25"/>
    <mergeCell ref="I25:J25"/>
    <mergeCell ref="U17:V17"/>
    <mergeCell ref="A18:D18"/>
    <mergeCell ref="M18:P18"/>
    <mergeCell ref="U18:V18"/>
    <mergeCell ref="U19:V19"/>
    <mergeCell ref="A20:K20"/>
    <mergeCell ref="M20:W20"/>
    <mergeCell ref="U15:V15"/>
    <mergeCell ref="I18:J18"/>
    <mergeCell ref="W15:W19"/>
    <mergeCell ref="A16:D16"/>
    <mergeCell ref="I16:J16"/>
    <mergeCell ref="M16:P16"/>
    <mergeCell ref="U16:V16"/>
    <mergeCell ref="B17:C17"/>
    <mergeCell ref="I17:J17"/>
    <mergeCell ref="N17:O17"/>
    <mergeCell ref="B15:C15"/>
    <mergeCell ref="I15:J15"/>
    <mergeCell ref="K15:K19"/>
    <mergeCell ref="N15:O15"/>
    <mergeCell ref="B19:C19"/>
    <mergeCell ref="I19:J19"/>
    <mergeCell ref="N19:O19"/>
    <mergeCell ref="B13:C13"/>
    <mergeCell ref="F13:K13"/>
    <mergeCell ref="N13:O13"/>
    <mergeCell ref="R13:W13"/>
    <mergeCell ref="A14:D14"/>
    <mergeCell ref="I14:J14"/>
    <mergeCell ref="M14:P14"/>
    <mergeCell ref="U14:V14"/>
    <mergeCell ref="A11:D11"/>
    <mergeCell ref="E11:K11"/>
    <mergeCell ref="M11:P11"/>
    <mergeCell ref="Q11:W11"/>
    <mergeCell ref="A12:D12"/>
    <mergeCell ref="E12:K12"/>
    <mergeCell ref="M12:P12"/>
    <mergeCell ref="Q12:W12"/>
    <mergeCell ref="Q8:W8"/>
    <mergeCell ref="A9:L10"/>
    <mergeCell ref="M9:P9"/>
    <mergeCell ref="Q9:W9"/>
    <mergeCell ref="M10:P10"/>
    <mergeCell ref="Q10:W10"/>
    <mergeCell ref="A5:B5"/>
    <mergeCell ref="A8:D8"/>
    <mergeCell ref="E8:K8"/>
    <mergeCell ref="M8:P8"/>
    <mergeCell ref="A7:D7"/>
    <mergeCell ref="E7:K7"/>
    <mergeCell ref="M7:P7"/>
    <mergeCell ref="A6:B6"/>
    <mergeCell ref="Q7:W7"/>
    <mergeCell ref="C5:J5"/>
    <mergeCell ref="K5:M5"/>
    <mergeCell ref="N5:R5"/>
    <mergeCell ref="S5:S6"/>
    <mergeCell ref="G6:H6"/>
    <mergeCell ref="I6:R6"/>
    <mergeCell ref="C6:D6"/>
    <mergeCell ref="E6:F6"/>
    <mergeCell ref="T4:W6"/>
    <mergeCell ref="X1:IV54"/>
    <mergeCell ref="A2:B2"/>
    <mergeCell ref="C2:J2"/>
    <mergeCell ref="L2:Q2"/>
    <mergeCell ref="A3:B3"/>
    <mergeCell ref="C3:J3"/>
    <mergeCell ref="K3:Q3"/>
    <mergeCell ref="R1:W3"/>
    <mergeCell ref="A4:B4"/>
    <mergeCell ref="C4:J4"/>
    <mergeCell ref="R4:S4"/>
    <mergeCell ref="L4:M4"/>
    <mergeCell ref="A1:B1"/>
    <mergeCell ref="C1:J1"/>
    <mergeCell ref="L1:Q1"/>
    <mergeCell ref="O4:P4"/>
  </mergeCells>
  <dataValidations count="11">
    <dataValidation type="whole" showInputMessage="1" showErrorMessage="1" sqref="H16">
      <formula1>0</formula1>
      <formula2>270</formula2>
    </dataValidation>
    <dataValidation allowBlank="1" showInputMessage="1" showErrorMessage="1" promptTitle="Mjesto gostujuće ekipe" prompt="Upišit mjesto odakle je gostujuća ekipa&#10;" sqref="L2:Q2"/>
    <dataValidation allowBlank="1" showInputMessage="1" showErrorMessage="1" promptTitle="Mjesto domaće ekipe" prompt="Upišite mjesto odakle je domaća ekipa." sqref="L1:Q1"/>
    <dataValidation type="whole" operator="greaterThanOrEqual" allowBlank="1" showInputMessage="1" showErrorMessage="1" promptTitle="Broj utakmice" prompt="Unesite broj utakmice. Ali bez točke." errorTitle="KRIVI UNOS" error="Unesite samo broj, bez točke.&#10;npr. &quot;13&quot;" sqref="R4:S4">
      <formula1>0</formula1>
    </dataValidation>
    <dataValidation type="whole" operator="greaterThanOrEqual" allowBlank="1" showInputMessage="1" showErrorMessage="1" promptTitle="KOLO" prompt="Unesite broj kola. Ali bez točke." errorTitle="KRIVI UNOS" error="Unesite samo broj, bez točke.&#10;npr. &quot;13&quot;" sqref="O4:P4">
      <formula1>0</formula1>
    </dataValidation>
    <dataValidation allowBlank="1" showInputMessage="1" showErrorMessage="1" promptTitle="Ime gostujuće ekipe" prompt="Upišite ime gostujućeg kluba&#10;KK xxxxx" sqref="C2:J2"/>
    <dataValidation allowBlank="1" showInputMessage="1" showErrorMessage="1" promptTitle="Ime domaće ekipe" prompt="Unesite ime domaćeg kluba:&#10;KK xxxxx" sqref="C1:J1"/>
    <dataValidation operator="greaterThanOrEqual" allowBlank="1" showInputMessage="1" showErrorMessage="1" promptTitle="Kraj utakmice" prompt="Upišite sat i minute kraja utakmice.&#10;format upisa:&#10;xx:xx" errorTitle="KRIVI UNOS" error="Unjeli ste krivi format. Format mora biti sat:minute.  npr: 15:00" sqref="G6:H6"/>
    <dataValidation operator="greaterThanOrEqual" allowBlank="1" showInputMessage="1" showErrorMessage="1" promptTitle="Početak utakmice" prompt="Upišite sat i minute početka utakmice.&#10;format upisa:&#10;xx:xx" errorTitle="KRIVI UNOS" error="Unjeli ste krivi format. Format mora biti sat:minute.  npr: 15:00" sqref="C6:D6"/>
    <dataValidation type="whole" allowBlank="1" showInputMessage="1" showErrorMessage="1" sqref="H15 H17:H18">
      <formula1>0</formula1>
      <formula2>270</formula2>
    </dataValidation>
    <dataValidation type="whole" allowBlank="1" showInputMessage="1" showErrorMessage="1" sqref="F15:F18">
      <formula1>0</formula1>
      <formula2>135</formula2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9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3"/>
  <sheetViews>
    <sheetView zoomScale="85" zoomScaleNormal="85" zoomScalePageLayoutView="0" workbookViewId="0" topLeftCell="A1">
      <selection activeCell="AD1" sqref="AD1:AE1"/>
    </sheetView>
  </sheetViews>
  <sheetFormatPr defaultColWidth="9.140625" defaultRowHeight="12.75"/>
  <cols>
    <col min="1" max="1" width="6.00390625" style="141" customWidth="1"/>
    <col min="2" max="2" width="4.8515625" style="141" customWidth="1"/>
    <col min="3" max="3" width="3.140625" style="141" customWidth="1"/>
    <col min="4" max="4" width="4.8515625" style="141" customWidth="1"/>
    <col min="5" max="5" width="0.85546875" style="141" customWidth="1"/>
    <col min="6" max="6" width="1.421875" style="141" customWidth="1"/>
    <col min="7" max="7" width="0" style="141" hidden="1" customWidth="1"/>
    <col min="8" max="9" width="1.421875" style="141" customWidth="1"/>
    <col min="10" max="10" width="3.28125" style="141" customWidth="1"/>
    <col min="11" max="11" width="4.00390625" style="141" customWidth="1"/>
    <col min="12" max="12" width="8.140625" style="141" customWidth="1"/>
    <col min="13" max="13" width="2.28125" style="141" customWidth="1"/>
    <col min="14" max="14" width="0.42578125" style="141" customWidth="1"/>
    <col min="15" max="15" width="5.421875" style="141" customWidth="1"/>
    <col min="16" max="16" width="1.7109375" style="141" customWidth="1"/>
    <col min="17" max="17" width="0.85546875" style="141" customWidth="1"/>
    <col min="18" max="18" width="0.42578125" style="141" customWidth="1"/>
    <col min="19" max="19" width="0.71875" style="141" customWidth="1"/>
    <col min="20" max="20" width="6.421875" style="141" customWidth="1"/>
    <col min="21" max="21" width="1.7109375" style="141" customWidth="1"/>
    <col min="22" max="22" width="2.421875" style="141" customWidth="1"/>
    <col min="23" max="23" width="0.13671875" style="141" customWidth="1"/>
    <col min="24" max="24" width="0.9921875" style="141" customWidth="1"/>
    <col min="25" max="25" width="5.421875" style="141" customWidth="1"/>
    <col min="26" max="26" width="4.140625" style="141" customWidth="1"/>
    <col min="27" max="27" width="2.7109375" style="141" customWidth="1"/>
    <col min="28" max="28" width="3.7109375" style="141" customWidth="1"/>
    <col min="29" max="29" width="0.42578125" style="141" customWidth="1"/>
    <col min="30" max="30" width="8.00390625" style="141" customWidth="1"/>
    <col min="31" max="31" width="9.421875" style="141" customWidth="1"/>
    <col min="32" max="32" width="2.28125" style="141" customWidth="1"/>
    <col min="33" max="33" width="12.00390625" style="141" customWidth="1"/>
    <col min="34" max="16384" width="9.140625" style="141" customWidth="1"/>
  </cols>
  <sheetData>
    <row r="1" spans="1:32" ht="15.75" customHeight="1">
      <c r="A1" s="451" t="s">
        <v>68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769" t="s">
        <v>3408</v>
      </c>
      <c r="AE1" s="769"/>
      <c r="AF1" s="197"/>
    </row>
    <row r="2" spans="1:32" ht="15">
      <c r="A2" s="456" t="s">
        <v>69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</row>
    <row r="3" spans="1:32" ht="15">
      <c r="A3" s="456" t="s">
        <v>70</v>
      </c>
      <c r="B3" s="456"/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</row>
    <row r="4" spans="1:32" ht="20.25" customHeight="1">
      <c r="A4" s="510" t="s">
        <v>71</v>
      </c>
      <c r="B4" s="510"/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  <c r="N4" s="510"/>
      <c r="O4" s="510"/>
      <c r="P4" s="510"/>
      <c r="Q4" s="510"/>
      <c r="R4" s="510"/>
      <c r="S4" s="510"/>
      <c r="T4" s="510"/>
      <c r="U4" s="510"/>
      <c r="V4" s="510"/>
      <c r="W4" s="510"/>
      <c r="X4" s="510"/>
      <c r="Y4" s="510"/>
      <c r="Z4" s="510"/>
      <c r="AA4" s="510"/>
      <c r="AB4" s="510"/>
      <c r="AC4" s="510"/>
      <c r="AD4" s="510"/>
      <c r="AE4" s="510"/>
      <c r="AF4" s="510"/>
    </row>
    <row r="5" spans="1:32" s="198" customFormat="1" ht="19.5" customHeight="1">
      <c r="A5" s="214" t="s">
        <v>72</v>
      </c>
      <c r="B5" s="476"/>
      <c r="C5" s="481"/>
      <c r="D5" s="481"/>
      <c r="E5" s="481"/>
      <c r="F5" s="481"/>
      <c r="G5" s="481"/>
      <c r="H5" s="481"/>
      <c r="I5" s="481"/>
      <c r="J5" s="481"/>
      <c r="K5" s="482"/>
      <c r="L5" s="519" t="s">
        <v>104</v>
      </c>
      <c r="M5" s="511"/>
      <c r="N5" s="511"/>
      <c r="O5" s="511"/>
      <c r="P5" s="503"/>
      <c r="Q5" s="504"/>
      <c r="R5" s="504"/>
      <c r="S5" s="504"/>
      <c r="T5" s="504"/>
      <c r="U5" s="504"/>
      <c r="V5" s="504"/>
      <c r="W5" s="505"/>
      <c r="X5" s="138"/>
      <c r="Y5" s="511" t="s">
        <v>105</v>
      </c>
      <c r="Z5" s="511"/>
      <c r="AA5" s="511"/>
      <c r="AB5" s="511"/>
      <c r="AC5" s="511"/>
      <c r="AD5" s="511"/>
      <c r="AE5" s="511"/>
      <c r="AF5" s="138"/>
    </row>
    <row r="6" spans="1:32" s="198" customFormat="1" ht="3.75" customHeight="1">
      <c r="A6" s="452"/>
      <c r="B6" s="452"/>
      <c r="C6" s="452"/>
      <c r="D6" s="452"/>
      <c r="E6" s="452"/>
      <c r="F6" s="452"/>
      <c r="G6" s="452"/>
      <c r="H6" s="452"/>
      <c r="I6" s="452"/>
      <c r="J6" s="452"/>
      <c r="K6" s="452"/>
      <c r="L6" s="452"/>
      <c r="M6" s="452"/>
      <c r="N6" s="452"/>
      <c r="O6" s="452"/>
      <c r="P6" s="452"/>
      <c r="Q6" s="452"/>
      <c r="R6" s="452"/>
      <c r="S6" s="452"/>
      <c r="T6" s="452"/>
      <c r="U6" s="452"/>
      <c r="V6" s="452"/>
      <c r="W6" s="452"/>
      <c r="X6" s="452"/>
      <c r="Y6" s="452"/>
      <c r="Z6" s="452"/>
      <c r="AA6" s="452"/>
      <c r="AB6" s="452"/>
      <c r="AC6" s="452"/>
      <c r="AD6" s="452"/>
      <c r="AE6" s="452"/>
      <c r="AF6" s="452"/>
    </row>
    <row r="7" spans="1:31" s="198" customFormat="1" ht="19.5" customHeight="1">
      <c r="A7" s="516"/>
      <c r="B7" s="517"/>
      <c r="C7" s="517"/>
      <c r="D7" s="517"/>
      <c r="E7" s="517"/>
      <c r="F7" s="517"/>
      <c r="G7" s="517"/>
      <c r="H7" s="517"/>
      <c r="I7" s="517"/>
      <c r="J7" s="517"/>
      <c r="K7" s="517"/>
      <c r="L7" s="517"/>
      <c r="M7" s="517"/>
      <c r="N7" s="517"/>
      <c r="O7" s="517"/>
      <c r="P7" s="517"/>
      <c r="Q7" s="517"/>
      <c r="R7" s="517"/>
      <c r="S7" s="517"/>
      <c r="T7" s="517"/>
      <c r="U7" s="517"/>
      <c r="V7" s="517"/>
      <c r="W7" s="517"/>
      <c r="X7" s="517"/>
      <c r="Y7" s="518"/>
      <c r="AA7" s="452" t="s">
        <v>3399</v>
      </c>
      <c r="AB7" s="452"/>
      <c r="AC7" s="452"/>
      <c r="AD7" s="452"/>
      <c r="AE7" s="452"/>
    </row>
    <row r="8" spans="1:32" s="198" customFormat="1" ht="3.75" customHeight="1">
      <c r="A8" s="452"/>
      <c r="B8" s="452"/>
      <c r="C8" s="452"/>
      <c r="D8" s="452"/>
      <c r="E8" s="452"/>
      <c r="F8" s="452"/>
      <c r="G8" s="452"/>
      <c r="H8" s="452"/>
      <c r="I8" s="452"/>
      <c r="J8" s="452"/>
      <c r="K8" s="452"/>
      <c r="L8" s="452"/>
      <c r="M8" s="452"/>
      <c r="N8" s="452"/>
      <c r="O8" s="452"/>
      <c r="P8" s="452"/>
      <c r="Q8" s="452"/>
      <c r="R8" s="452"/>
      <c r="S8" s="452"/>
      <c r="T8" s="452"/>
      <c r="U8" s="452"/>
      <c r="V8" s="452"/>
      <c r="W8" s="452"/>
      <c r="X8" s="452"/>
      <c r="Y8" s="452"/>
      <c r="Z8" s="452"/>
      <c r="AA8" s="452"/>
      <c r="AB8" s="452"/>
      <c r="AC8" s="452"/>
      <c r="AD8" s="452"/>
      <c r="AE8" s="452"/>
      <c r="AF8" s="452"/>
    </row>
    <row r="9" spans="1:32" s="198" customFormat="1" ht="19.5" customHeight="1">
      <c r="A9" s="214" t="s">
        <v>73</v>
      </c>
      <c r="B9" s="199">
        <f>radni!O4</f>
        <v>0</v>
      </c>
      <c r="C9" s="514" t="s">
        <v>106</v>
      </c>
      <c r="D9" s="498"/>
      <c r="E9" s="498"/>
      <c r="F9" s="498"/>
      <c r="G9" s="498"/>
      <c r="H9" s="498"/>
      <c r="I9" s="515"/>
      <c r="J9" s="512">
        <f>radni!R4</f>
        <v>0</v>
      </c>
      <c r="K9" s="513"/>
      <c r="L9" s="514" t="s">
        <v>107</v>
      </c>
      <c r="M9" s="498"/>
      <c r="N9" s="498"/>
      <c r="O9" s="458">
        <f>radni!N5</f>
        <v>0</v>
      </c>
      <c r="P9" s="459"/>
      <c r="Q9" s="459"/>
      <c r="R9" s="459"/>
      <c r="S9" s="459"/>
      <c r="T9" s="459"/>
      <c r="U9" s="459"/>
      <c r="V9" s="459"/>
      <c r="W9" s="459"/>
      <c r="X9" s="460"/>
      <c r="Y9" s="218" t="s">
        <v>75</v>
      </c>
      <c r="Z9" s="489">
        <f>radni!C5</f>
        <v>0</v>
      </c>
      <c r="AA9" s="490"/>
      <c r="AB9" s="490"/>
      <c r="AC9" s="490"/>
      <c r="AD9" s="490"/>
      <c r="AE9" s="491"/>
      <c r="AF9" s="200"/>
    </row>
    <row r="10" spans="1:32" s="198" customFormat="1" ht="3.75" customHeight="1">
      <c r="A10" s="452"/>
      <c r="B10" s="452"/>
      <c r="C10" s="452"/>
      <c r="D10" s="452"/>
      <c r="E10" s="452"/>
      <c r="F10" s="452"/>
      <c r="G10" s="452"/>
      <c r="H10" s="452"/>
      <c r="I10" s="452"/>
      <c r="J10" s="452"/>
      <c r="K10" s="452"/>
      <c r="L10" s="452"/>
      <c r="M10" s="452"/>
      <c r="N10" s="452"/>
      <c r="O10" s="452"/>
      <c r="P10" s="452"/>
      <c r="Q10" s="452"/>
      <c r="R10" s="452"/>
      <c r="S10" s="452"/>
      <c r="T10" s="452"/>
      <c r="U10" s="452"/>
      <c r="V10" s="452"/>
      <c r="W10" s="452"/>
      <c r="X10" s="452"/>
      <c r="Y10" s="452"/>
      <c r="Z10" s="452"/>
      <c r="AA10" s="452"/>
      <c r="AB10" s="452"/>
      <c r="AC10" s="452"/>
      <c r="AD10" s="452"/>
      <c r="AE10" s="452"/>
      <c r="AF10" s="452"/>
    </row>
    <row r="11" spans="1:32" s="198" customFormat="1" ht="19.5" customHeight="1">
      <c r="A11" s="214" t="s">
        <v>108</v>
      </c>
      <c r="B11" s="458"/>
      <c r="C11" s="459"/>
      <c r="D11" s="460"/>
      <c r="E11" s="217"/>
      <c r="F11" s="217"/>
      <c r="G11" s="217"/>
      <c r="H11" s="217"/>
      <c r="I11" s="456" t="s">
        <v>109</v>
      </c>
      <c r="J11" s="456"/>
      <c r="K11" s="456"/>
      <c r="L11" s="456"/>
      <c r="M11" s="217"/>
      <c r="N11" s="217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18"/>
      <c r="Z11" s="218"/>
      <c r="AA11" s="218"/>
      <c r="AB11" s="218"/>
      <c r="AC11" s="218"/>
      <c r="AD11" s="218"/>
      <c r="AE11" s="218"/>
      <c r="AF11" s="218"/>
    </row>
    <row r="12" spans="1:32" s="198" customFormat="1" ht="3.75" customHeight="1">
      <c r="A12" s="452"/>
      <c r="B12" s="452"/>
      <c r="C12" s="452"/>
      <c r="D12" s="452"/>
      <c r="E12" s="452"/>
      <c r="F12" s="452"/>
      <c r="G12" s="452"/>
      <c r="H12" s="452"/>
      <c r="I12" s="452"/>
      <c r="J12" s="452"/>
      <c r="K12" s="452"/>
      <c r="L12" s="452"/>
      <c r="M12" s="452"/>
      <c r="N12" s="452"/>
      <c r="O12" s="452"/>
      <c r="P12" s="452"/>
      <c r="Q12" s="452"/>
      <c r="R12" s="452"/>
      <c r="S12" s="452"/>
      <c r="T12" s="452"/>
      <c r="U12" s="452"/>
      <c r="V12" s="452"/>
      <c r="W12" s="452"/>
      <c r="X12" s="452"/>
      <c r="Y12" s="452"/>
      <c r="Z12" s="452"/>
      <c r="AA12" s="452"/>
      <c r="AB12" s="452"/>
      <c r="AC12" s="452"/>
      <c r="AD12" s="452"/>
      <c r="AE12" s="452"/>
      <c r="AF12" s="452"/>
    </row>
    <row r="13" spans="1:32" s="198" customFormat="1" ht="21.75" customHeight="1">
      <c r="A13" s="218" t="s">
        <v>76</v>
      </c>
      <c r="B13" s="461">
        <f>radni!C1</f>
        <v>0</v>
      </c>
      <c r="C13" s="462"/>
      <c r="D13" s="462"/>
      <c r="E13" s="462"/>
      <c r="F13" s="462"/>
      <c r="G13" s="462"/>
      <c r="H13" s="462"/>
      <c r="I13" s="462"/>
      <c r="J13" s="462"/>
      <c r="K13" s="463"/>
      <c r="L13" s="464"/>
      <c r="M13" s="484" t="s">
        <v>40</v>
      </c>
      <c r="N13" s="485"/>
      <c r="O13" s="486"/>
      <c r="P13" s="522">
        <f>radni!L1</f>
        <v>0</v>
      </c>
      <c r="Q13" s="462"/>
      <c r="R13" s="462"/>
      <c r="S13" s="462"/>
      <c r="T13" s="462"/>
      <c r="U13" s="523"/>
      <c r="V13" s="523"/>
      <c r="W13" s="523"/>
      <c r="X13" s="523"/>
      <c r="Y13" s="523"/>
      <c r="Z13" s="523"/>
      <c r="AA13" s="523"/>
      <c r="AB13" s="523"/>
      <c r="AC13" s="523"/>
      <c r="AD13" s="523"/>
      <c r="AE13" s="524"/>
      <c r="AF13" s="202"/>
    </row>
    <row r="14" spans="1:32" s="198" customFormat="1" ht="3.75" customHeight="1">
      <c r="A14" s="452"/>
      <c r="B14" s="452"/>
      <c r="C14" s="452"/>
      <c r="D14" s="452"/>
      <c r="E14" s="452"/>
      <c r="F14" s="452"/>
      <c r="G14" s="452"/>
      <c r="H14" s="452"/>
      <c r="I14" s="452"/>
      <c r="J14" s="452"/>
      <c r="K14" s="452"/>
      <c r="L14" s="452"/>
      <c r="M14" s="452"/>
      <c r="N14" s="452"/>
      <c r="O14" s="452"/>
      <c r="P14" s="452"/>
      <c r="Q14" s="452"/>
      <c r="R14" s="452"/>
      <c r="S14" s="452"/>
      <c r="T14" s="452"/>
      <c r="U14" s="452"/>
      <c r="V14" s="452"/>
      <c r="W14" s="452"/>
      <c r="X14" s="452"/>
      <c r="Y14" s="452"/>
      <c r="Z14" s="452"/>
      <c r="AA14" s="452"/>
      <c r="AB14" s="452"/>
      <c r="AC14" s="452"/>
      <c r="AD14" s="452"/>
      <c r="AE14" s="452"/>
      <c r="AF14" s="452"/>
    </row>
    <row r="15" spans="1:32" s="198" customFormat="1" ht="21.75" customHeight="1">
      <c r="A15" s="218" t="s">
        <v>76</v>
      </c>
      <c r="B15" s="461">
        <f>radni!C2</f>
        <v>0</v>
      </c>
      <c r="C15" s="462"/>
      <c r="D15" s="462"/>
      <c r="E15" s="462"/>
      <c r="F15" s="462"/>
      <c r="G15" s="462"/>
      <c r="H15" s="462"/>
      <c r="I15" s="462"/>
      <c r="J15" s="462"/>
      <c r="K15" s="463"/>
      <c r="L15" s="464"/>
      <c r="M15" s="484" t="s">
        <v>40</v>
      </c>
      <c r="N15" s="485"/>
      <c r="O15" s="486"/>
      <c r="P15" s="522">
        <f>radni!L2</f>
        <v>0</v>
      </c>
      <c r="Q15" s="462"/>
      <c r="R15" s="462"/>
      <c r="S15" s="462"/>
      <c r="T15" s="462"/>
      <c r="U15" s="523"/>
      <c r="V15" s="523"/>
      <c r="W15" s="523"/>
      <c r="X15" s="523"/>
      <c r="Y15" s="523"/>
      <c r="Z15" s="523"/>
      <c r="AA15" s="523"/>
      <c r="AB15" s="523"/>
      <c r="AC15" s="523"/>
      <c r="AD15" s="523"/>
      <c r="AE15" s="524"/>
      <c r="AF15" s="202"/>
    </row>
    <row r="16" spans="1:32" s="198" customFormat="1" ht="38.25" customHeight="1">
      <c r="A16" s="488" t="s">
        <v>92</v>
      </c>
      <c r="B16" s="488"/>
      <c r="C16" s="488"/>
      <c r="D16" s="488"/>
      <c r="E16" s="488"/>
      <c r="F16" s="488"/>
      <c r="G16" s="488"/>
      <c r="H16" s="488"/>
      <c r="I16" s="488"/>
      <c r="J16" s="488"/>
      <c r="K16" s="488"/>
      <c r="L16" s="488"/>
      <c r="M16" s="488"/>
      <c r="N16" s="488"/>
      <c r="O16" s="488"/>
      <c r="P16" s="488"/>
      <c r="Q16" s="488"/>
      <c r="R16" s="488"/>
      <c r="S16" s="488"/>
      <c r="T16" s="488"/>
      <c r="U16" s="488"/>
      <c r="V16" s="488"/>
      <c r="W16" s="488"/>
      <c r="X16" s="488"/>
      <c r="Y16" s="488"/>
      <c r="Z16" s="488"/>
      <c r="AA16" s="488"/>
      <c r="AB16" s="488"/>
      <c r="AC16" s="488"/>
      <c r="AD16" s="488"/>
      <c r="AE16" s="488"/>
      <c r="AF16" s="488"/>
    </row>
    <row r="17" spans="1:32" s="198" customFormat="1" ht="19.5" customHeight="1">
      <c r="A17" s="456" t="s">
        <v>90</v>
      </c>
      <c r="B17" s="456"/>
      <c r="C17" s="466"/>
      <c r="D17" s="458"/>
      <c r="E17" s="459"/>
      <c r="F17" s="459"/>
      <c r="G17" s="459"/>
      <c r="H17" s="459"/>
      <c r="I17" s="459"/>
      <c r="J17" s="459"/>
      <c r="K17" s="460"/>
      <c r="L17" s="492" t="s">
        <v>91</v>
      </c>
      <c r="M17" s="493"/>
      <c r="O17" s="494"/>
      <c r="P17" s="495"/>
      <c r="Q17" s="495"/>
      <c r="R17" s="495"/>
      <c r="S17" s="496"/>
      <c r="T17" s="492" t="s">
        <v>98</v>
      </c>
      <c r="U17" s="493"/>
      <c r="V17" s="493"/>
      <c r="W17" s="493"/>
      <c r="X17" s="493"/>
      <c r="Y17" s="493"/>
      <c r="Z17" s="493"/>
      <c r="AA17" s="493"/>
      <c r="AB17" s="494"/>
      <c r="AC17" s="495"/>
      <c r="AD17" s="496"/>
      <c r="AE17" s="218"/>
      <c r="AF17" s="218"/>
    </row>
    <row r="18" spans="1:32" s="198" customFormat="1" ht="3.75" customHeight="1">
      <c r="A18" s="452"/>
      <c r="B18" s="452"/>
      <c r="C18" s="452"/>
      <c r="D18" s="452"/>
      <c r="E18" s="452"/>
      <c r="F18" s="452"/>
      <c r="G18" s="452"/>
      <c r="H18" s="452"/>
      <c r="I18" s="452"/>
      <c r="J18" s="452"/>
      <c r="K18" s="452"/>
      <c r="L18" s="452"/>
      <c r="M18" s="452"/>
      <c r="N18" s="452"/>
      <c r="O18" s="452"/>
      <c r="P18" s="452"/>
      <c r="Q18" s="452"/>
      <c r="R18" s="452"/>
      <c r="S18" s="452"/>
      <c r="T18" s="452"/>
      <c r="U18" s="452"/>
      <c r="V18" s="452"/>
      <c r="W18" s="452"/>
      <c r="X18" s="452"/>
      <c r="Y18" s="452"/>
      <c r="Z18" s="452"/>
      <c r="AA18" s="452"/>
      <c r="AB18" s="452"/>
      <c r="AC18" s="452"/>
      <c r="AD18" s="452"/>
      <c r="AE18" s="452"/>
      <c r="AF18" s="452"/>
    </row>
    <row r="19" spans="1:32" s="198" customFormat="1" ht="19.5" customHeight="1">
      <c r="A19" s="456" t="s">
        <v>93</v>
      </c>
      <c r="B19" s="456"/>
      <c r="C19" s="466"/>
      <c r="D19" s="458"/>
      <c r="E19" s="459"/>
      <c r="F19" s="459"/>
      <c r="G19" s="459"/>
      <c r="H19" s="459"/>
      <c r="I19" s="459"/>
      <c r="J19" s="459"/>
      <c r="K19" s="460"/>
      <c r="L19" s="492" t="s">
        <v>94</v>
      </c>
      <c r="M19" s="493"/>
      <c r="O19" s="494"/>
      <c r="P19" s="495"/>
      <c r="Q19" s="495"/>
      <c r="R19" s="495"/>
      <c r="S19" s="496"/>
      <c r="T19" s="497" t="s">
        <v>95</v>
      </c>
      <c r="U19" s="469"/>
      <c r="V19" s="469"/>
      <c r="W19" s="469"/>
      <c r="X19" s="469"/>
      <c r="Y19" s="469"/>
      <c r="Z19" s="469"/>
      <c r="AA19" s="469"/>
      <c r="AB19" s="469"/>
      <c r="AC19" s="218"/>
      <c r="AD19" s="458"/>
      <c r="AE19" s="460"/>
      <c r="AF19" s="200"/>
    </row>
    <row r="20" spans="1:32" s="198" customFormat="1" ht="3.75" customHeight="1">
      <c r="A20" s="452"/>
      <c r="B20" s="452"/>
      <c r="C20" s="452"/>
      <c r="D20" s="452"/>
      <c r="E20" s="452"/>
      <c r="F20" s="452"/>
      <c r="G20" s="452"/>
      <c r="H20" s="452"/>
      <c r="I20" s="452"/>
      <c r="J20" s="452"/>
      <c r="K20" s="452"/>
      <c r="L20" s="452"/>
      <c r="M20" s="452"/>
      <c r="N20" s="452"/>
      <c r="O20" s="452"/>
      <c r="P20" s="452"/>
      <c r="Q20" s="452"/>
      <c r="R20" s="452"/>
      <c r="S20" s="452"/>
      <c r="T20" s="452"/>
      <c r="U20" s="452"/>
      <c r="V20" s="452"/>
      <c r="W20" s="452"/>
      <c r="X20" s="452"/>
      <c r="Y20" s="452"/>
      <c r="Z20" s="452"/>
      <c r="AA20" s="452"/>
      <c r="AB20" s="452"/>
      <c r="AC20" s="452"/>
      <c r="AD20" s="452"/>
      <c r="AE20" s="452"/>
      <c r="AF20" s="452"/>
    </row>
    <row r="21" spans="1:32" s="198" customFormat="1" ht="19.5" customHeight="1">
      <c r="A21" s="502" t="s">
        <v>96</v>
      </c>
      <c r="B21" s="502"/>
      <c r="C21" s="502"/>
      <c r="D21" s="502"/>
      <c r="E21" s="502"/>
      <c r="F21" s="502"/>
      <c r="G21" s="502"/>
      <c r="H21" s="502"/>
      <c r="I21" s="502"/>
      <c r="J21" s="502"/>
      <c r="K21" s="502"/>
      <c r="L21" s="502"/>
      <c r="M21" s="458"/>
      <c r="N21" s="459"/>
      <c r="O21" s="459"/>
      <c r="P21" s="459"/>
      <c r="Q21" s="459"/>
      <c r="R21" s="459"/>
      <c r="S21" s="460"/>
      <c r="T21" s="492" t="s">
        <v>97</v>
      </c>
      <c r="U21" s="509"/>
      <c r="V21" s="509"/>
      <c r="W21" s="509"/>
      <c r="X21" s="509"/>
      <c r="Y21" s="509"/>
      <c r="Z21" s="509"/>
      <c r="AA21" s="509"/>
      <c r="AB21" s="509"/>
      <c r="AC21" s="218"/>
      <c r="AD21" s="199"/>
      <c r="AE21" s="218"/>
      <c r="AF21" s="218"/>
    </row>
    <row r="22" spans="2:32" s="198" customFormat="1" ht="11.25" customHeight="1">
      <c r="B22" s="214"/>
      <c r="C22" s="214"/>
      <c r="D22" s="138"/>
      <c r="E22" s="214"/>
      <c r="F22" s="214"/>
      <c r="G22" s="214"/>
      <c r="H22" s="200"/>
      <c r="I22" s="138"/>
      <c r="J22" s="138"/>
      <c r="K22" s="138"/>
      <c r="L22" s="138"/>
      <c r="M22" s="219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00"/>
      <c r="AA22" s="200"/>
      <c r="AB22" s="200"/>
      <c r="AC22" s="200"/>
      <c r="AD22" s="200"/>
      <c r="AE22" s="219"/>
      <c r="AF22" s="219"/>
    </row>
    <row r="23" spans="1:32" s="198" customFormat="1" ht="19.5" customHeight="1">
      <c r="A23" s="502" t="s">
        <v>77</v>
      </c>
      <c r="B23" s="502"/>
      <c r="C23" s="502"/>
      <c r="D23" s="502"/>
      <c r="E23" s="502"/>
      <c r="F23" s="502"/>
      <c r="G23" s="502"/>
      <c r="H23" s="502"/>
      <c r="I23" s="502"/>
      <c r="J23" s="499"/>
      <c r="K23" s="501"/>
      <c r="L23" s="203"/>
      <c r="M23" s="506" t="s">
        <v>99</v>
      </c>
      <c r="N23" s="506"/>
      <c r="O23" s="506"/>
      <c r="P23" s="506"/>
      <c r="Q23" s="506"/>
      <c r="R23" s="506"/>
      <c r="S23" s="506"/>
      <c r="T23" s="506"/>
      <c r="U23" s="499"/>
      <c r="V23" s="500"/>
      <c r="W23" s="500"/>
      <c r="X23" s="500"/>
      <c r="Y23" s="501"/>
      <c r="Z23" s="203"/>
      <c r="AA23" s="203"/>
      <c r="AB23" s="203"/>
      <c r="AC23" s="203"/>
      <c r="AD23" s="203"/>
      <c r="AE23" s="203"/>
      <c r="AF23" s="204"/>
    </row>
    <row r="24" spans="1:32" s="198" customFormat="1" ht="3.75" customHeight="1">
      <c r="A24" s="452"/>
      <c r="B24" s="452"/>
      <c r="C24" s="452"/>
      <c r="D24" s="452"/>
      <c r="E24" s="452"/>
      <c r="F24" s="452"/>
      <c r="G24" s="452"/>
      <c r="H24" s="452"/>
      <c r="I24" s="452"/>
      <c r="J24" s="452"/>
      <c r="K24" s="452"/>
      <c r="L24" s="452"/>
      <c r="M24" s="452"/>
      <c r="N24" s="452"/>
      <c r="O24" s="452"/>
      <c r="P24" s="452"/>
      <c r="Q24" s="452"/>
      <c r="R24" s="452"/>
      <c r="S24" s="452"/>
      <c r="T24" s="452"/>
      <c r="U24" s="452"/>
      <c r="V24" s="452"/>
      <c r="W24" s="452"/>
      <c r="X24" s="452"/>
      <c r="Y24" s="452"/>
      <c r="Z24" s="452"/>
      <c r="AA24" s="452"/>
      <c r="AB24" s="452"/>
      <c r="AC24" s="452"/>
      <c r="AD24" s="452"/>
      <c r="AE24" s="452"/>
      <c r="AF24" s="452"/>
    </row>
    <row r="25" spans="1:32" s="198" customFormat="1" ht="19.5" customHeight="1">
      <c r="A25" s="456" t="s">
        <v>100</v>
      </c>
      <c r="B25" s="457"/>
      <c r="C25" s="457"/>
      <c r="D25" s="457"/>
      <c r="E25" s="457"/>
      <c r="F25" s="457"/>
      <c r="G25" s="214"/>
      <c r="H25" s="458"/>
      <c r="I25" s="459"/>
      <c r="J25" s="459"/>
      <c r="K25" s="459"/>
      <c r="L25" s="459"/>
      <c r="M25" s="459"/>
      <c r="N25" s="459"/>
      <c r="O25" s="460"/>
      <c r="P25" s="214"/>
      <c r="Q25" s="498" t="s">
        <v>101</v>
      </c>
      <c r="R25" s="498"/>
      <c r="S25" s="498"/>
      <c r="T25" s="498"/>
      <c r="U25" s="498"/>
      <c r="V25" s="498"/>
      <c r="W25" s="498"/>
      <c r="X25" s="498"/>
      <c r="Y25" s="498"/>
      <c r="Z25" s="498"/>
      <c r="AA25" s="498"/>
      <c r="AB25" s="458"/>
      <c r="AC25" s="459"/>
      <c r="AD25" s="460"/>
      <c r="AE25" s="214"/>
      <c r="AF25" s="214"/>
    </row>
    <row r="26" spans="1:32" s="198" customFormat="1" ht="3.75" customHeight="1">
      <c r="A26" s="452"/>
      <c r="B26" s="452"/>
      <c r="C26" s="452"/>
      <c r="D26" s="452"/>
      <c r="E26" s="452"/>
      <c r="F26" s="452"/>
      <c r="G26" s="452"/>
      <c r="H26" s="452"/>
      <c r="I26" s="452"/>
      <c r="J26" s="452"/>
      <c r="K26" s="452"/>
      <c r="L26" s="452"/>
      <c r="M26" s="452"/>
      <c r="N26" s="452"/>
      <c r="O26" s="452"/>
      <c r="P26" s="452"/>
      <c r="Q26" s="452"/>
      <c r="R26" s="452"/>
      <c r="S26" s="452"/>
      <c r="T26" s="452"/>
      <c r="U26" s="452"/>
      <c r="V26" s="452"/>
      <c r="W26" s="452"/>
      <c r="X26" s="452"/>
      <c r="Y26" s="452"/>
      <c r="Z26" s="452"/>
      <c r="AA26" s="452"/>
      <c r="AB26" s="452"/>
      <c r="AC26" s="452"/>
      <c r="AD26" s="452"/>
      <c r="AE26" s="452"/>
      <c r="AF26" s="452"/>
    </row>
    <row r="27" spans="1:32" s="198" customFormat="1" ht="18" customHeight="1">
      <c r="A27" s="456" t="s">
        <v>102</v>
      </c>
      <c r="B27" s="456"/>
      <c r="C27" s="456"/>
      <c r="D27" s="466"/>
      <c r="E27" s="499"/>
      <c r="F27" s="500"/>
      <c r="G27" s="500"/>
      <c r="H27" s="500"/>
      <c r="I27" s="500"/>
      <c r="J27" s="500"/>
      <c r="K27" s="501"/>
      <c r="L27" s="203" t="s">
        <v>103</v>
      </c>
      <c r="M27" s="499"/>
      <c r="N27" s="500"/>
      <c r="O27" s="500"/>
      <c r="P27" s="501"/>
      <c r="Q27" s="484" t="s">
        <v>78</v>
      </c>
      <c r="R27" s="485"/>
      <c r="S27" s="485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0"/>
      <c r="AE27" s="200"/>
      <c r="AF27" s="200"/>
    </row>
    <row r="28" spans="1:32" s="198" customFormat="1" ht="3.75" customHeight="1">
      <c r="A28" s="452"/>
      <c r="B28" s="452"/>
      <c r="C28" s="452"/>
      <c r="D28" s="452"/>
      <c r="E28" s="452"/>
      <c r="F28" s="452"/>
      <c r="G28" s="452"/>
      <c r="H28" s="452"/>
      <c r="I28" s="452"/>
      <c r="J28" s="452"/>
      <c r="K28" s="452"/>
      <c r="L28" s="452"/>
      <c r="M28" s="452"/>
      <c r="N28" s="452"/>
      <c r="O28" s="452"/>
      <c r="P28" s="452"/>
      <c r="Q28" s="452"/>
      <c r="R28" s="452"/>
      <c r="S28" s="452"/>
      <c r="T28" s="452"/>
      <c r="U28" s="452"/>
      <c r="V28" s="452"/>
      <c r="W28" s="452"/>
      <c r="X28" s="452"/>
      <c r="Y28" s="452"/>
      <c r="Z28" s="452"/>
      <c r="AA28" s="452"/>
      <c r="AB28" s="452"/>
      <c r="AC28" s="452"/>
      <c r="AD28" s="452"/>
      <c r="AE28" s="452"/>
      <c r="AF28" s="452"/>
    </row>
    <row r="29" spans="1:32" s="198" customFormat="1" ht="19.5" customHeight="1">
      <c r="A29" s="456" t="s">
        <v>111</v>
      </c>
      <c r="B29" s="456"/>
      <c r="C29" s="456"/>
      <c r="D29" s="456"/>
      <c r="E29" s="456"/>
      <c r="F29" s="456"/>
      <c r="G29" s="456"/>
      <c r="H29" s="456"/>
      <c r="I29" s="456"/>
      <c r="J29" s="456"/>
      <c r="K29" s="456"/>
      <c r="L29" s="456"/>
      <c r="M29" s="456"/>
      <c r="N29" s="456"/>
      <c r="O29" s="456"/>
      <c r="P29" s="456"/>
      <c r="Q29" s="456"/>
      <c r="R29" s="456"/>
      <c r="S29" s="456"/>
      <c r="T29" s="456"/>
      <c r="U29" s="456"/>
      <c r="V29" s="456"/>
      <c r="W29" s="456"/>
      <c r="X29" s="456"/>
      <c r="Y29" s="456"/>
      <c r="Z29" s="456"/>
      <c r="AA29" s="456"/>
      <c r="AB29" s="456"/>
      <c r="AC29" s="456"/>
      <c r="AD29" s="466"/>
      <c r="AE29" s="205"/>
      <c r="AF29" s="138"/>
    </row>
    <row r="30" spans="1:32" s="198" customFormat="1" ht="19.5" customHeight="1">
      <c r="A30" s="456" t="s">
        <v>3060</v>
      </c>
      <c r="B30" s="456"/>
      <c r="C30" s="456"/>
      <c r="D30" s="520"/>
      <c r="E30" s="520"/>
      <c r="F30" s="520"/>
      <c r="G30" s="520"/>
      <c r="H30" s="520"/>
      <c r="I30" s="520"/>
      <c r="J30" s="520"/>
      <c r="K30" s="525"/>
      <c r="L30" s="521"/>
      <c r="M30" s="521"/>
      <c r="N30" s="521"/>
      <c r="O30" s="521"/>
      <c r="P30" s="521"/>
      <c r="Q30" s="521"/>
      <c r="R30" s="521"/>
      <c r="S30" s="521"/>
      <c r="T30" s="521"/>
      <c r="U30" s="521"/>
      <c r="V30" s="521"/>
      <c r="W30" s="521"/>
      <c r="X30" s="521"/>
      <c r="Y30" s="521"/>
      <c r="Z30" s="521"/>
      <c r="AA30" s="521"/>
      <c r="AB30" s="521"/>
      <c r="AC30" s="521"/>
      <c r="AD30" s="521"/>
      <c r="AE30" s="521"/>
      <c r="AF30" s="218"/>
    </row>
    <row r="31" spans="1:32" s="198" customFormat="1" ht="19.5" customHeight="1">
      <c r="A31" s="456"/>
      <c r="B31" s="456"/>
      <c r="C31" s="456"/>
      <c r="D31" s="456"/>
      <c r="E31" s="456"/>
      <c r="F31" s="456"/>
      <c r="G31" s="456"/>
      <c r="H31" s="456"/>
      <c r="I31" s="456"/>
      <c r="J31" s="456"/>
      <c r="K31" s="456"/>
      <c r="L31" s="456"/>
      <c r="M31" s="456"/>
      <c r="N31" s="456"/>
      <c r="O31" s="456"/>
      <c r="P31" s="456"/>
      <c r="Q31" s="456"/>
      <c r="R31" s="456"/>
      <c r="S31" s="456"/>
      <c r="T31" s="456"/>
      <c r="U31" s="456"/>
      <c r="V31" s="456"/>
      <c r="W31" s="456"/>
      <c r="X31" s="456"/>
      <c r="Y31" s="456"/>
      <c r="Z31" s="456"/>
      <c r="AA31" s="456"/>
      <c r="AB31" s="456"/>
      <c r="AC31" s="456"/>
      <c r="AD31" s="456"/>
      <c r="AE31" s="456"/>
      <c r="AF31" s="218"/>
    </row>
    <row r="32" spans="1:32" s="198" customFormat="1" ht="19.5" customHeight="1">
      <c r="A32" s="520"/>
      <c r="B32" s="520"/>
      <c r="C32" s="520"/>
      <c r="D32" s="520"/>
      <c r="E32" s="520"/>
      <c r="F32" s="520"/>
      <c r="G32" s="520"/>
      <c r="H32" s="520"/>
      <c r="I32" s="520"/>
      <c r="J32" s="520"/>
      <c r="K32" s="520"/>
      <c r="L32" s="520"/>
      <c r="M32" s="520"/>
      <c r="N32" s="520"/>
      <c r="O32" s="520"/>
      <c r="P32" s="520"/>
      <c r="Q32" s="520"/>
      <c r="R32" s="520"/>
      <c r="S32" s="520"/>
      <c r="T32" s="520"/>
      <c r="U32" s="520"/>
      <c r="V32" s="520"/>
      <c r="W32" s="520"/>
      <c r="X32" s="520"/>
      <c r="Y32" s="520"/>
      <c r="Z32" s="520"/>
      <c r="AA32" s="520"/>
      <c r="AB32" s="520"/>
      <c r="AC32" s="520"/>
      <c r="AD32" s="520"/>
      <c r="AE32" s="520"/>
      <c r="AF32" s="218"/>
    </row>
    <row r="33" spans="1:32" s="198" customFormat="1" ht="19.5" customHeight="1">
      <c r="A33" s="520"/>
      <c r="B33" s="520"/>
      <c r="C33" s="520"/>
      <c r="D33" s="520"/>
      <c r="E33" s="520"/>
      <c r="F33" s="520"/>
      <c r="G33" s="520"/>
      <c r="H33" s="520"/>
      <c r="I33" s="520"/>
      <c r="J33" s="520"/>
      <c r="K33" s="520"/>
      <c r="L33" s="520"/>
      <c r="M33" s="520"/>
      <c r="N33" s="520"/>
      <c r="O33" s="520"/>
      <c r="P33" s="520"/>
      <c r="Q33" s="520"/>
      <c r="R33" s="520"/>
      <c r="S33" s="520"/>
      <c r="T33" s="520"/>
      <c r="U33" s="520"/>
      <c r="V33" s="520"/>
      <c r="W33" s="520"/>
      <c r="X33" s="520"/>
      <c r="Y33" s="520"/>
      <c r="Z33" s="520"/>
      <c r="AA33" s="520"/>
      <c r="AB33" s="520"/>
      <c r="AC33" s="520"/>
      <c r="AD33" s="520"/>
      <c r="AE33" s="520"/>
      <c r="AF33" s="206"/>
    </row>
    <row r="34" spans="1:32" s="198" customFormat="1" ht="12.75" customHeight="1">
      <c r="A34" s="521"/>
      <c r="B34" s="521"/>
      <c r="C34" s="521"/>
      <c r="D34" s="521"/>
      <c r="E34" s="521"/>
      <c r="F34" s="521"/>
      <c r="G34" s="521"/>
      <c r="H34" s="521"/>
      <c r="I34" s="521"/>
      <c r="J34" s="521"/>
      <c r="K34" s="521"/>
      <c r="L34" s="521"/>
      <c r="M34" s="521"/>
      <c r="N34" s="521"/>
      <c r="O34" s="521"/>
      <c r="P34" s="521"/>
      <c r="Q34" s="521"/>
      <c r="R34" s="521"/>
      <c r="S34" s="521"/>
      <c r="T34" s="521"/>
      <c r="U34" s="521"/>
      <c r="V34" s="521"/>
      <c r="W34" s="521"/>
      <c r="X34" s="521"/>
      <c r="Y34" s="521"/>
      <c r="Z34" s="521"/>
      <c r="AA34" s="521"/>
      <c r="AB34" s="521"/>
      <c r="AC34" s="521"/>
      <c r="AD34" s="521"/>
      <c r="AE34" s="521"/>
      <c r="AF34" s="218"/>
    </row>
    <row r="35" spans="1:32" s="198" customFormat="1" ht="19.5" customHeight="1">
      <c r="A35" s="456" t="s">
        <v>79</v>
      </c>
      <c r="B35" s="456"/>
      <c r="C35" s="456"/>
      <c r="D35" s="456"/>
      <c r="E35" s="214"/>
      <c r="F35" s="467"/>
      <c r="G35" s="467"/>
      <c r="H35" s="467"/>
      <c r="I35" s="467"/>
      <c r="J35" s="467"/>
      <c r="K35" s="467"/>
      <c r="L35" s="467"/>
      <c r="M35" s="467"/>
      <c r="N35" s="467"/>
      <c r="O35" s="467"/>
      <c r="P35" s="467"/>
      <c r="Q35" s="467"/>
      <c r="R35" s="485" t="s">
        <v>80</v>
      </c>
      <c r="S35" s="485"/>
      <c r="T35" s="485"/>
      <c r="U35" s="468"/>
      <c r="V35" s="468"/>
      <c r="W35" s="468"/>
      <c r="X35" s="468"/>
      <c r="Y35" s="468"/>
      <c r="Z35" s="468"/>
      <c r="AA35" s="468"/>
      <c r="AB35" s="468"/>
      <c r="AC35" s="468"/>
      <c r="AD35" s="468"/>
      <c r="AE35" s="468"/>
      <c r="AF35" s="216"/>
    </row>
    <row r="36" spans="1:32" s="198" customFormat="1" ht="19.5" customHeight="1">
      <c r="A36" s="456"/>
      <c r="B36" s="456"/>
      <c r="C36" s="456"/>
      <c r="D36" s="456"/>
      <c r="E36" s="456"/>
      <c r="F36" s="456"/>
      <c r="G36" s="456"/>
      <c r="H36" s="456"/>
      <c r="I36" s="456"/>
      <c r="J36" s="456"/>
      <c r="K36" s="456"/>
      <c r="L36" s="456"/>
      <c r="M36" s="456"/>
      <c r="N36" s="456"/>
      <c r="O36" s="456"/>
      <c r="P36" s="456"/>
      <c r="Q36" s="456"/>
      <c r="R36" s="456"/>
      <c r="S36" s="456"/>
      <c r="T36" s="456"/>
      <c r="U36" s="456"/>
      <c r="V36" s="456"/>
      <c r="W36" s="456"/>
      <c r="X36" s="456"/>
      <c r="Y36" s="456"/>
      <c r="Z36" s="456"/>
      <c r="AA36" s="456"/>
      <c r="AB36" s="456"/>
      <c r="AC36" s="456"/>
      <c r="AD36" s="456"/>
      <c r="AE36" s="456"/>
      <c r="AF36" s="218"/>
    </row>
    <row r="37" spans="1:32" s="198" customFormat="1" ht="19.5" customHeight="1">
      <c r="A37" s="520"/>
      <c r="B37" s="520"/>
      <c r="C37" s="520"/>
      <c r="D37" s="520"/>
      <c r="E37" s="520"/>
      <c r="F37" s="520"/>
      <c r="G37" s="520"/>
      <c r="H37" s="520"/>
      <c r="I37" s="520"/>
      <c r="J37" s="520"/>
      <c r="K37" s="520"/>
      <c r="L37" s="520"/>
      <c r="M37" s="520"/>
      <c r="N37" s="520"/>
      <c r="O37" s="520"/>
      <c r="P37" s="520"/>
      <c r="Q37" s="520"/>
      <c r="R37" s="520"/>
      <c r="S37" s="520"/>
      <c r="T37" s="520"/>
      <c r="U37" s="520"/>
      <c r="V37" s="520"/>
      <c r="W37" s="520"/>
      <c r="X37" s="520"/>
      <c r="Y37" s="520"/>
      <c r="Z37" s="520"/>
      <c r="AA37" s="520"/>
      <c r="AB37" s="520"/>
      <c r="AC37" s="520"/>
      <c r="AD37" s="520"/>
      <c r="AE37" s="520"/>
      <c r="AF37" s="207"/>
    </row>
    <row r="38" spans="1:32" s="198" customFormat="1" ht="19.5" customHeight="1">
      <c r="A38" s="521"/>
      <c r="B38" s="521"/>
      <c r="C38" s="521"/>
      <c r="D38" s="521"/>
      <c r="E38" s="521"/>
      <c r="F38" s="521"/>
      <c r="G38" s="521"/>
      <c r="H38" s="521"/>
      <c r="I38" s="521"/>
      <c r="J38" s="521"/>
      <c r="K38" s="521"/>
      <c r="L38" s="521"/>
      <c r="M38" s="521"/>
      <c r="N38" s="521"/>
      <c r="O38" s="521"/>
      <c r="P38" s="521"/>
      <c r="Q38" s="521"/>
      <c r="R38" s="521"/>
      <c r="S38" s="521"/>
      <c r="T38" s="521"/>
      <c r="U38" s="521"/>
      <c r="V38" s="521"/>
      <c r="W38" s="521"/>
      <c r="X38" s="521"/>
      <c r="Y38" s="521"/>
      <c r="Z38" s="521"/>
      <c r="AA38" s="521"/>
      <c r="AB38" s="521"/>
      <c r="AC38" s="521"/>
      <c r="AD38" s="521"/>
      <c r="AE38" s="521"/>
      <c r="AF38" s="217"/>
    </row>
    <row r="39" spans="1:32" s="198" customFormat="1" ht="27" customHeight="1">
      <c r="A39" s="507" t="s">
        <v>3407</v>
      </c>
      <c r="B39" s="507"/>
      <c r="C39" s="507"/>
      <c r="D39" s="507"/>
      <c r="E39" s="508"/>
      <c r="F39" s="508"/>
      <c r="G39" s="508"/>
      <c r="H39" s="508"/>
      <c r="I39" s="508"/>
      <c r="J39" s="508"/>
      <c r="K39" s="508"/>
      <c r="L39" s="508"/>
      <c r="M39" s="508"/>
      <c r="N39" s="508"/>
      <c r="O39" s="508"/>
      <c r="P39" s="508"/>
      <c r="Q39" s="508"/>
      <c r="R39" s="508"/>
      <c r="S39" s="508"/>
      <c r="T39" s="508"/>
      <c r="U39" s="508"/>
      <c r="V39" s="508"/>
      <c r="W39" s="508"/>
      <c r="X39" s="508"/>
      <c r="Y39" s="508"/>
      <c r="Z39" s="508"/>
      <c r="AA39" s="508"/>
      <c r="AB39" s="508"/>
      <c r="AC39" s="508"/>
      <c r="AD39" s="508"/>
      <c r="AE39" s="508"/>
      <c r="AF39" s="215"/>
    </row>
    <row r="40" spans="1:32" s="198" customFormat="1" ht="19.5" customHeight="1">
      <c r="A40" s="456"/>
      <c r="B40" s="456"/>
      <c r="C40" s="456"/>
      <c r="D40" s="456"/>
      <c r="E40" s="456"/>
      <c r="F40" s="456"/>
      <c r="G40" s="456"/>
      <c r="H40" s="456"/>
      <c r="I40" s="456"/>
      <c r="J40" s="456"/>
      <c r="K40" s="456"/>
      <c r="L40" s="456"/>
      <c r="M40" s="456"/>
      <c r="N40" s="456"/>
      <c r="O40" s="456"/>
      <c r="P40" s="456"/>
      <c r="Q40" s="456"/>
      <c r="R40" s="456"/>
      <c r="S40" s="456"/>
      <c r="T40" s="456"/>
      <c r="U40" s="456"/>
      <c r="V40" s="456"/>
      <c r="W40" s="456"/>
      <c r="X40" s="456"/>
      <c r="Y40" s="456"/>
      <c r="Z40" s="456"/>
      <c r="AA40" s="456"/>
      <c r="AB40" s="456"/>
      <c r="AC40" s="456"/>
      <c r="AD40" s="456"/>
      <c r="AE40" s="456"/>
      <c r="AF40" s="218"/>
    </row>
    <row r="41" spans="1:32" s="198" customFormat="1" ht="19.5" customHeight="1">
      <c r="A41" s="520"/>
      <c r="B41" s="520"/>
      <c r="C41" s="520"/>
      <c r="D41" s="520"/>
      <c r="E41" s="520"/>
      <c r="F41" s="520"/>
      <c r="G41" s="520"/>
      <c r="H41" s="520"/>
      <c r="I41" s="520"/>
      <c r="J41" s="520"/>
      <c r="K41" s="520"/>
      <c r="L41" s="520"/>
      <c r="M41" s="520"/>
      <c r="N41" s="520"/>
      <c r="O41" s="520"/>
      <c r="P41" s="520"/>
      <c r="Q41" s="520"/>
      <c r="R41" s="520"/>
      <c r="S41" s="520"/>
      <c r="T41" s="520"/>
      <c r="U41" s="520"/>
      <c r="V41" s="520"/>
      <c r="W41" s="520"/>
      <c r="X41" s="520"/>
      <c r="Y41" s="520"/>
      <c r="Z41" s="520"/>
      <c r="AA41" s="520"/>
      <c r="AB41" s="520"/>
      <c r="AC41" s="520"/>
      <c r="AD41" s="520"/>
      <c r="AE41" s="520"/>
      <c r="AF41" s="207"/>
    </row>
    <row r="42" spans="1:32" s="198" customFormat="1" ht="19.5" customHeight="1">
      <c r="A42" s="521"/>
      <c r="B42" s="521"/>
      <c r="C42" s="521"/>
      <c r="D42" s="521"/>
      <c r="E42" s="521"/>
      <c r="F42" s="521"/>
      <c r="G42" s="521"/>
      <c r="H42" s="521"/>
      <c r="I42" s="521"/>
      <c r="J42" s="521"/>
      <c r="K42" s="521"/>
      <c r="L42" s="521"/>
      <c r="M42" s="521"/>
      <c r="N42" s="521"/>
      <c r="O42" s="521"/>
      <c r="P42" s="521"/>
      <c r="Q42" s="521"/>
      <c r="R42" s="521"/>
      <c r="S42" s="521"/>
      <c r="T42" s="521"/>
      <c r="U42" s="521"/>
      <c r="V42" s="521"/>
      <c r="W42" s="521"/>
      <c r="X42" s="521"/>
      <c r="Y42" s="521"/>
      <c r="Z42" s="521"/>
      <c r="AA42" s="521"/>
      <c r="AB42" s="521"/>
      <c r="AC42" s="521"/>
      <c r="AD42" s="521"/>
      <c r="AE42" s="521"/>
      <c r="AF42" s="217"/>
    </row>
    <row r="43" spans="1:32" s="198" customFormat="1" ht="3.75" customHeight="1">
      <c r="A43" s="452"/>
      <c r="B43" s="452"/>
      <c r="C43" s="452"/>
      <c r="D43" s="452"/>
      <c r="E43" s="452"/>
      <c r="F43" s="452"/>
      <c r="G43" s="452"/>
      <c r="H43" s="452"/>
      <c r="I43" s="452"/>
      <c r="J43" s="452"/>
      <c r="K43" s="452"/>
      <c r="L43" s="452"/>
      <c r="M43" s="452"/>
      <c r="N43" s="452"/>
      <c r="O43" s="452"/>
      <c r="P43" s="452"/>
      <c r="Q43" s="452"/>
      <c r="R43" s="452"/>
      <c r="S43" s="452"/>
      <c r="T43" s="452"/>
      <c r="U43" s="452"/>
      <c r="V43" s="452"/>
      <c r="W43" s="452"/>
      <c r="X43" s="452"/>
      <c r="Y43" s="452"/>
      <c r="Z43" s="452"/>
      <c r="AA43" s="452"/>
      <c r="AB43" s="452"/>
      <c r="AC43" s="452"/>
      <c r="AD43" s="452"/>
      <c r="AE43" s="452"/>
      <c r="AF43" s="452"/>
    </row>
    <row r="44" spans="1:32" s="198" customFormat="1" ht="19.5" customHeight="1">
      <c r="A44" s="456" t="s">
        <v>81</v>
      </c>
      <c r="B44" s="456"/>
      <c r="C44" s="456"/>
      <c r="D44" s="466"/>
      <c r="E44" s="470"/>
      <c r="F44" s="471"/>
      <c r="G44" s="471"/>
      <c r="H44" s="471"/>
      <c r="I44" s="471"/>
      <c r="J44" s="471"/>
      <c r="K44" s="471"/>
      <c r="L44" s="471"/>
      <c r="M44" s="471"/>
      <c r="N44" s="471"/>
      <c r="O44" s="471"/>
      <c r="P44" s="471"/>
      <c r="Q44" s="471"/>
      <c r="R44" s="471"/>
      <c r="S44" s="472"/>
      <c r="T44" s="469" t="s">
        <v>82</v>
      </c>
      <c r="U44" s="469"/>
      <c r="V44" s="470"/>
      <c r="W44" s="471"/>
      <c r="X44" s="471"/>
      <c r="Y44" s="471"/>
      <c r="Z44" s="471"/>
      <c r="AA44" s="471"/>
      <c r="AB44" s="471"/>
      <c r="AC44" s="471"/>
      <c r="AD44" s="471"/>
      <c r="AE44" s="472"/>
      <c r="AF44" s="208"/>
    </row>
    <row r="45" spans="1:32" s="198" customFormat="1" ht="3.75" customHeight="1">
      <c r="A45" s="452"/>
      <c r="B45" s="452"/>
      <c r="C45" s="452"/>
      <c r="D45" s="452"/>
      <c r="E45" s="452"/>
      <c r="F45" s="452"/>
      <c r="G45" s="452"/>
      <c r="H45" s="452"/>
      <c r="I45" s="452"/>
      <c r="J45" s="452"/>
      <c r="K45" s="452"/>
      <c r="L45" s="452"/>
      <c r="M45" s="452"/>
      <c r="N45" s="452"/>
      <c r="O45" s="452"/>
      <c r="P45" s="452"/>
      <c r="Q45" s="452"/>
      <c r="R45" s="452"/>
      <c r="S45" s="452"/>
      <c r="T45" s="452"/>
      <c r="U45" s="452"/>
      <c r="V45" s="452"/>
      <c r="W45" s="452"/>
      <c r="X45" s="452"/>
      <c r="Y45" s="452"/>
      <c r="Z45" s="452"/>
      <c r="AA45" s="452"/>
      <c r="AB45" s="452"/>
      <c r="AC45" s="452"/>
      <c r="AD45" s="452"/>
      <c r="AE45" s="452"/>
      <c r="AF45" s="452"/>
    </row>
    <row r="46" spans="1:32" s="198" customFormat="1" ht="19.5" customHeight="1">
      <c r="A46" s="456" t="s">
        <v>83</v>
      </c>
      <c r="B46" s="456"/>
      <c r="C46" s="456"/>
      <c r="D46" s="456"/>
      <c r="E46" s="456"/>
      <c r="F46" s="456"/>
      <c r="G46" s="456"/>
      <c r="H46" s="456"/>
      <c r="I46" s="456"/>
      <c r="J46" s="456"/>
      <c r="K46" s="456"/>
      <c r="L46" s="489"/>
      <c r="M46" s="490"/>
      <c r="N46" s="490"/>
      <c r="O46" s="490"/>
      <c r="P46" s="490"/>
      <c r="Q46" s="490"/>
      <c r="R46" s="490"/>
      <c r="S46" s="490"/>
      <c r="T46" s="491"/>
      <c r="U46" s="484" t="s">
        <v>84</v>
      </c>
      <c r="V46" s="485"/>
      <c r="W46" s="485"/>
      <c r="X46" s="485"/>
      <c r="Y46" s="485"/>
      <c r="Z46" s="485"/>
      <c r="AA46" s="486"/>
      <c r="AB46" s="489"/>
      <c r="AC46" s="490"/>
      <c r="AD46" s="491"/>
      <c r="AE46" s="217"/>
      <c r="AF46" s="217"/>
    </row>
    <row r="47" spans="1:32" s="198" customFormat="1" ht="3.75" customHeight="1">
      <c r="A47" s="452"/>
      <c r="B47" s="452"/>
      <c r="C47" s="452"/>
      <c r="D47" s="452"/>
      <c r="E47" s="452"/>
      <c r="F47" s="452"/>
      <c r="G47" s="452"/>
      <c r="H47" s="452"/>
      <c r="I47" s="452"/>
      <c r="J47" s="452"/>
      <c r="K47" s="452"/>
      <c r="L47" s="452"/>
      <c r="M47" s="452"/>
      <c r="N47" s="452"/>
      <c r="O47" s="452"/>
      <c r="P47" s="452"/>
      <c r="Q47" s="452"/>
      <c r="R47" s="452"/>
      <c r="S47" s="452"/>
      <c r="T47" s="452"/>
      <c r="U47" s="452"/>
      <c r="V47" s="452"/>
      <c r="W47" s="452"/>
      <c r="X47" s="452"/>
      <c r="Y47" s="452"/>
      <c r="Z47" s="452"/>
      <c r="AA47" s="452"/>
      <c r="AB47" s="452"/>
      <c r="AC47" s="452"/>
      <c r="AD47" s="452"/>
      <c r="AE47" s="452"/>
      <c r="AF47" s="452"/>
    </row>
    <row r="48" spans="1:32" s="198" customFormat="1" ht="19.5" customHeight="1">
      <c r="A48" s="456" t="s">
        <v>85</v>
      </c>
      <c r="B48" s="456"/>
      <c r="C48" s="456"/>
      <c r="D48" s="466"/>
      <c r="E48" s="473">
        <f>radni!G6</f>
        <v>0</v>
      </c>
      <c r="F48" s="474"/>
      <c r="G48" s="474"/>
      <c r="H48" s="474"/>
      <c r="I48" s="475"/>
      <c r="J48" s="483" t="s">
        <v>86</v>
      </c>
      <c r="K48" s="466"/>
      <c r="L48" s="476">
        <f>radni!C5</f>
        <v>0</v>
      </c>
      <c r="M48" s="477"/>
      <c r="N48" s="477"/>
      <c r="O48" s="477"/>
      <c r="P48" s="477"/>
      <c r="Q48" s="477"/>
      <c r="R48" s="477"/>
      <c r="S48" s="477"/>
      <c r="T48" s="477"/>
      <c r="U48" s="477"/>
      <c r="V48" s="478"/>
      <c r="W48" s="478"/>
      <c r="X48" s="479"/>
      <c r="Y48" s="484" t="s">
        <v>87</v>
      </c>
      <c r="Z48" s="486"/>
      <c r="AA48" s="480">
        <f>radni!C3</f>
        <v>0</v>
      </c>
      <c r="AB48" s="481"/>
      <c r="AC48" s="481"/>
      <c r="AD48" s="481"/>
      <c r="AE48" s="482"/>
      <c r="AF48" s="209"/>
    </row>
    <row r="49" spans="1:32" s="198" customFormat="1" ht="3.75" customHeight="1">
      <c r="A49" s="452"/>
      <c r="B49" s="452"/>
      <c r="C49" s="452"/>
      <c r="D49" s="452"/>
      <c r="E49" s="452"/>
      <c r="F49" s="452"/>
      <c r="G49" s="452"/>
      <c r="H49" s="452"/>
      <c r="I49" s="452"/>
      <c r="J49" s="452"/>
      <c r="K49" s="452"/>
      <c r="L49" s="452"/>
      <c r="M49" s="452"/>
      <c r="N49" s="452"/>
      <c r="O49" s="452"/>
      <c r="P49" s="452"/>
      <c r="Q49" s="452"/>
      <c r="R49" s="452"/>
      <c r="S49" s="452"/>
      <c r="T49" s="452"/>
      <c r="U49" s="452"/>
      <c r="V49" s="452"/>
      <c r="W49" s="452"/>
      <c r="X49" s="452"/>
      <c r="Y49" s="452"/>
      <c r="Z49" s="452"/>
      <c r="AA49" s="452"/>
      <c r="AB49" s="452"/>
      <c r="AC49" s="452"/>
      <c r="AD49" s="452"/>
      <c r="AE49" s="452"/>
      <c r="AF49" s="452"/>
    </row>
    <row r="50" spans="1:32" s="198" customFormat="1" ht="27" customHeight="1">
      <c r="A50" s="454" t="s">
        <v>3400</v>
      </c>
      <c r="B50" s="454"/>
      <c r="C50" s="454"/>
      <c r="D50" s="454"/>
      <c r="E50" s="454"/>
      <c r="F50" s="454"/>
      <c r="G50" s="454"/>
      <c r="H50" s="454"/>
      <c r="I50" s="454"/>
      <c r="J50" s="454"/>
      <c r="K50" s="210"/>
      <c r="L50" s="454" t="s">
        <v>2</v>
      </c>
      <c r="M50" s="454"/>
      <c r="N50" s="454"/>
      <c r="O50" s="454"/>
      <c r="P50" s="454"/>
      <c r="Q50" s="454"/>
      <c r="R50" s="454"/>
      <c r="S50" s="454"/>
      <c r="T50" s="454"/>
      <c r="U50" s="211"/>
      <c r="V50" s="211"/>
      <c r="W50" s="211"/>
      <c r="X50" s="211"/>
      <c r="Y50" s="454" t="s">
        <v>3401</v>
      </c>
      <c r="Z50" s="454"/>
      <c r="AA50" s="454"/>
      <c r="AB50" s="454"/>
      <c r="AC50" s="454"/>
      <c r="AD50" s="454"/>
      <c r="AE50" s="454"/>
      <c r="AF50" s="200"/>
    </row>
    <row r="51" spans="1:32" s="198" customFormat="1" ht="27.75" customHeight="1">
      <c r="A51" s="465"/>
      <c r="B51" s="465"/>
      <c r="C51" s="465"/>
      <c r="D51" s="465"/>
      <c r="E51" s="465"/>
      <c r="F51" s="465"/>
      <c r="G51" s="465"/>
      <c r="H51" s="465"/>
      <c r="I51" s="465"/>
      <c r="J51" s="465"/>
      <c r="K51" s="214"/>
      <c r="L51" s="465"/>
      <c r="M51" s="465"/>
      <c r="N51" s="465"/>
      <c r="O51" s="465"/>
      <c r="P51" s="465"/>
      <c r="Q51" s="465"/>
      <c r="R51" s="465"/>
      <c r="S51" s="465"/>
      <c r="T51" s="465"/>
      <c r="U51" s="214"/>
      <c r="V51" s="214"/>
      <c r="W51" s="214"/>
      <c r="X51" s="214"/>
      <c r="Y51" s="465"/>
      <c r="Z51" s="465"/>
      <c r="AA51" s="465"/>
      <c r="AB51" s="465"/>
      <c r="AC51" s="465"/>
      <c r="AD51" s="465"/>
      <c r="AE51" s="465"/>
      <c r="AF51" s="200"/>
    </row>
    <row r="52" spans="1:32" s="198" customFormat="1" ht="14.25" customHeight="1">
      <c r="A52" s="455"/>
      <c r="B52" s="455"/>
      <c r="C52" s="455"/>
      <c r="D52" s="455"/>
      <c r="E52" s="455"/>
      <c r="F52" s="455"/>
      <c r="G52" s="455"/>
      <c r="H52" s="455"/>
      <c r="I52" s="455"/>
      <c r="J52" s="455"/>
      <c r="K52" s="214"/>
      <c r="L52" s="487">
        <f>radni!Q7</f>
        <v>0</v>
      </c>
      <c r="M52" s="487"/>
      <c r="N52" s="487"/>
      <c r="O52" s="487"/>
      <c r="P52" s="487"/>
      <c r="Q52" s="487"/>
      <c r="R52" s="487"/>
      <c r="S52" s="487"/>
      <c r="T52" s="487"/>
      <c r="U52" s="214"/>
      <c r="V52" s="214"/>
      <c r="W52" s="214"/>
      <c r="X52" s="214"/>
      <c r="Y52" s="455"/>
      <c r="Z52" s="455"/>
      <c r="AA52" s="455"/>
      <c r="AB52" s="455"/>
      <c r="AC52" s="455"/>
      <c r="AD52" s="455"/>
      <c r="AE52" s="455"/>
      <c r="AF52" s="218"/>
    </row>
    <row r="53" spans="1:32" s="198" customFormat="1" ht="18.75" customHeight="1">
      <c r="A53" s="453" t="s">
        <v>110</v>
      </c>
      <c r="B53" s="453"/>
      <c r="C53" s="453"/>
      <c r="D53" s="453"/>
      <c r="E53" s="453"/>
      <c r="F53" s="453"/>
      <c r="G53" s="453"/>
      <c r="H53" s="453"/>
      <c r="I53" s="453"/>
      <c r="J53" s="453"/>
      <c r="K53" s="453"/>
      <c r="L53" s="453"/>
      <c r="M53" s="453"/>
      <c r="N53" s="453"/>
      <c r="O53" s="453"/>
      <c r="P53" s="453"/>
      <c r="Q53" s="453"/>
      <c r="R53" s="453"/>
      <c r="S53" s="453"/>
      <c r="T53" s="453"/>
      <c r="U53" s="453"/>
      <c r="V53" s="453"/>
      <c r="W53" s="453"/>
      <c r="X53" s="453"/>
      <c r="Y53" s="453"/>
      <c r="Z53" s="453"/>
      <c r="AA53" s="453"/>
      <c r="AB53" s="453"/>
      <c r="AC53" s="453"/>
      <c r="AD53" s="453"/>
      <c r="AE53" s="453"/>
      <c r="AF53" s="214"/>
    </row>
    <row r="54" s="198" customFormat="1" ht="15"/>
  </sheetData>
  <sheetProtection/>
  <protectedRanges>
    <protectedRange sqref="A36:AE38 F35:Q35 D34:AE34 U35:AE35 A33:AE33 H32:AE32 A31:AE31 D30:AE30 AE29 AB25:AD25 U23:Y23 H25:O25 M27:P27 E27:K27 J23:K23 M21:S21 AD21 AD19:AE19" name="Raspon3_1"/>
    <protectedRange sqref="B5:K5 P5:W5 A7:Y7 O9:X9 Z9:AE9 J9:K9 B9 B11:D11 B13:L13 B15:L15 P13:T13 P15:T15 W13:Y13 W15:Y15 AB13:AC13 AB15:AC15 AE13 AE15 AB17:AD17 O17:S17 D17:K17 D19:K19 O19:S19" name="Raspon1_1"/>
    <protectedRange sqref="F39:Q39 U39:AE39 A40:AE42 E44:S44 V44:AE44 L46:T46 AB46:AD46 AA48:AE48 L48:X48 E48:I48 A52:J52 L52:T52 Y52:AE52" name="Raspon2_1"/>
  </protectedRanges>
  <mergeCells count="101">
    <mergeCell ref="AD1:AE1"/>
    <mergeCell ref="A40:AE42"/>
    <mergeCell ref="P13:AE13"/>
    <mergeCell ref="P15:AE15"/>
    <mergeCell ref="A30:J30"/>
    <mergeCell ref="K30:AE30"/>
    <mergeCell ref="A31:AE34"/>
    <mergeCell ref="A36:AE38"/>
    <mergeCell ref="A17:C17"/>
    <mergeCell ref="A18:AF18"/>
    <mergeCell ref="AD19:AE19"/>
    <mergeCell ref="A4:AF4"/>
    <mergeCell ref="Z9:AE9"/>
    <mergeCell ref="Y5:AE5"/>
    <mergeCell ref="J9:K9"/>
    <mergeCell ref="C9:I9"/>
    <mergeCell ref="L9:N9"/>
    <mergeCell ref="A7:Y7"/>
    <mergeCell ref="AA7:AE7"/>
    <mergeCell ref="B5:K5"/>
    <mergeCell ref="L5:O5"/>
    <mergeCell ref="A27:D27"/>
    <mergeCell ref="A19:C19"/>
    <mergeCell ref="B11:D11"/>
    <mergeCell ref="I11:L11"/>
    <mergeCell ref="A12:AF12"/>
    <mergeCell ref="A14:AF14"/>
    <mergeCell ref="Q27:S27"/>
    <mergeCell ref="A21:L21"/>
    <mergeCell ref="M21:S21"/>
    <mergeCell ref="T21:AB21"/>
    <mergeCell ref="A43:AF43"/>
    <mergeCell ref="A45:AF45"/>
    <mergeCell ref="Y48:Z48"/>
    <mergeCell ref="M13:O13"/>
    <mergeCell ref="M15:O15"/>
    <mergeCell ref="A24:AF24"/>
    <mergeCell ref="A26:AF26"/>
    <mergeCell ref="R35:T35"/>
    <mergeCell ref="A29:AD29"/>
    <mergeCell ref="A39:AE39"/>
    <mergeCell ref="P5:W5"/>
    <mergeCell ref="O9:X9"/>
    <mergeCell ref="A10:AF10"/>
    <mergeCell ref="A8:AF8"/>
    <mergeCell ref="U23:Y23"/>
    <mergeCell ref="D19:K19"/>
    <mergeCell ref="L19:M19"/>
    <mergeCell ref="O19:S19"/>
    <mergeCell ref="A20:AF20"/>
    <mergeCell ref="M23:T23"/>
    <mergeCell ref="A28:AF28"/>
    <mergeCell ref="Q25:AA25"/>
    <mergeCell ref="AB25:AD25"/>
    <mergeCell ref="E27:K27"/>
    <mergeCell ref="M27:P27"/>
    <mergeCell ref="D17:K17"/>
    <mergeCell ref="L17:M17"/>
    <mergeCell ref="O17:S17"/>
    <mergeCell ref="A23:I23"/>
    <mergeCell ref="J23:K23"/>
    <mergeCell ref="A16:AF16"/>
    <mergeCell ref="A47:AF47"/>
    <mergeCell ref="A46:K46"/>
    <mergeCell ref="L46:T46"/>
    <mergeCell ref="A35:D35"/>
    <mergeCell ref="E44:S44"/>
    <mergeCell ref="AB46:AD46"/>
    <mergeCell ref="T17:AA17"/>
    <mergeCell ref="AB17:AD17"/>
    <mergeCell ref="T19:AB19"/>
    <mergeCell ref="AA48:AE48"/>
    <mergeCell ref="J48:K48"/>
    <mergeCell ref="U46:AA46"/>
    <mergeCell ref="A49:AF49"/>
    <mergeCell ref="L51:T51"/>
    <mergeCell ref="L52:T52"/>
    <mergeCell ref="L50:T50"/>
    <mergeCell ref="A51:J51"/>
    <mergeCell ref="A50:J50"/>
    <mergeCell ref="A52:J52"/>
    <mergeCell ref="A3:L3"/>
    <mergeCell ref="B15:L15"/>
    <mergeCell ref="A44:D44"/>
    <mergeCell ref="A48:D48"/>
    <mergeCell ref="F35:Q35"/>
    <mergeCell ref="U35:AE35"/>
    <mergeCell ref="T44:U44"/>
    <mergeCell ref="V44:AE44"/>
    <mergeCell ref="E48:I48"/>
    <mergeCell ref="L48:X48"/>
    <mergeCell ref="A1:L1"/>
    <mergeCell ref="A6:AF6"/>
    <mergeCell ref="A53:AE53"/>
    <mergeCell ref="Y50:AE50"/>
    <mergeCell ref="Y52:AE52"/>
    <mergeCell ref="A25:F25"/>
    <mergeCell ref="H25:O25"/>
    <mergeCell ref="B13:L13"/>
    <mergeCell ref="Y51:AE51"/>
    <mergeCell ref="A2:L2"/>
  </mergeCells>
  <printOptions horizontalCentered="1" verticalCentered="1"/>
  <pageMargins left="0.2362204724409449" right="0.2362204724409449" top="0.2362204724409449" bottom="0.2362204724409449" header="0.31496062992125984" footer="0.31496062992125984"/>
  <pageSetup fitToHeight="1" fitToWidth="1" horizontalDpi="600" verticalDpi="600" orientation="portrait" pageOrder="overThenDown" paperSize="9" scale="93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J73"/>
  <sheetViews>
    <sheetView tabSelected="1" zoomScale="80" zoomScaleNormal="80" zoomScaleSheetLayoutView="85" zoomScalePageLayoutView="0" workbookViewId="0" topLeftCell="A1">
      <selection activeCell="A19" sqref="A19:N19"/>
    </sheetView>
  </sheetViews>
  <sheetFormatPr defaultColWidth="9.140625" defaultRowHeight="12.75"/>
  <cols>
    <col min="1" max="1" width="1.7109375" style="141" customWidth="1"/>
    <col min="2" max="2" width="1.28515625" style="141" customWidth="1"/>
    <col min="3" max="3" width="4.421875" style="141" customWidth="1"/>
    <col min="4" max="4" width="1.421875" style="141" customWidth="1"/>
    <col min="5" max="5" width="4.8515625" style="141" customWidth="1"/>
    <col min="6" max="6" width="7.8515625" style="141" customWidth="1"/>
    <col min="7" max="7" width="6.421875" style="141" customWidth="1"/>
    <col min="8" max="8" width="2.8515625" style="141" customWidth="1"/>
    <col min="9" max="9" width="0.85546875" style="141" customWidth="1"/>
    <col min="10" max="10" width="1.421875" style="141" customWidth="1"/>
    <col min="11" max="11" width="2.140625" style="141" customWidth="1"/>
    <col min="12" max="12" width="5.7109375" style="141" customWidth="1"/>
    <col min="13" max="13" width="2.140625" style="141" customWidth="1"/>
    <col min="14" max="14" width="2.7109375" style="141" customWidth="1"/>
    <col min="15" max="15" width="10.8515625" style="141" customWidth="1"/>
    <col min="16" max="16" width="3.00390625" style="141" customWidth="1"/>
    <col min="17" max="17" width="9.140625" style="141" customWidth="1"/>
    <col min="18" max="19" width="3.00390625" style="141" customWidth="1"/>
    <col min="20" max="20" width="1.7109375" style="141" customWidth="1"/>
    <col min="21" max="21" width="1.28515625" style="141" customWidth="1"/>
    <col min="22" max="22" width="4.421875" style="141" customWidth="1"/>
    <col min="23" max="23" width="1.421875" style="141" customWidth="1"/>
    <col min="24" max="24" width="4.8515625" style="141" customWidth="1"/>
    <col min="25" max="25" width="7.8515625" style="141" customWidth="1"/>
    <col min="26" max="26" width="6.421875" style="141" customWidth="1"/>
    <col min="27" max="27" width="2.8515625" style="141" customWidth="1"/>
    <col min="28" max="28" width="0.85546875" style="141" customWidth="1"/>
    <col min="29" max="29" width="1.421875" style="141" customWidth="1"/>
    <col min="30" max="30" width="2.140625" style="141" customWidth="1"/>
    <col min="31" max="31" width="5.7109375" style="141" customWidth="1"/>
    <col min="32" max="32" width="2.140625" style="141" customWidth="1"/>
    <col min="33" max="33" width="2.7109375" style="141" customWidth="1"/>
    <col min="34" max="34" width="10.8515625" style="141" customWidth="1"/>
    <col min="35" max="35" width="3.00390625" style="141" customWidth="1"/>
    <col min="36" max="36" width="9.140625" style="141" customWidth="1"/>
    <col min="37" max="16384" width="9.140625" style="141" customWidth="1"/>
  </cols>
  <sheetData>
    <row r="1" spans="1:36" ht="15" customHeight="1">
      <c r="A1" s="580" t="s">
        <v>68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139"/>
      <c r="M1" s="139"/>
      <c r="N1" s="139"/>
      <c r="O1" s="770" t="s">
        <v>3409</v>
      </c>
      <c r="P1" s="770"/>
      <c r="Q1" s="770"/>
      <c r="R1" s="140"/>
      <c r="S1" s="139"/>
      <c r="T1" s="580" t="s">
        <v>68</v>
      </c>
      <c r="U1" s="580"/>
      <c r="V1" s="580"/>
      <c r="W1" s="580"/>
      <c r="X1" s="580"/>
      <c r="Y1" s="580"/>
      <c r="Z1" s="580"/>
      <c r="AA1" s="580"/>
      <c r="AB1" s="580"/>
      <c r="AC1" s="580"/>
      <c r="AD1" s="580"/>
      <c r="AE1" s="139"/>
      <c r="AF1" s="139"/>
      <c r="AG1" s="139"/>
      <c r="AH1" s="770" t="s">
        <v>3409</v>
      </c>
      <c r="AI1" s="770"/>
      <c r="AJ1" s="770"/>
    </row>
    <row r="2" spans="1:36" ht="12.75" customHeight="1">
      <c r="A2" s="581" t="s">
        <v>112</v>
      </c>
      <c r="B2" s="581"/>
      <c r="C2" s="581"/>
      <c r="D2" s="581"/>
      <c r="E2" s="581"/>
      <c r="F2" s="581"/>
      <c r="G2" s="581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3"/>
      <c r="S2" s="142"/>
      <c r="T2" s="581" t="s">
        <v>112</v>
      </c>
      <c r="U2" s="581"/>
      <c r="V2" s="581"/>
      <c r="W2" s="581"/>
      <c r="X2" s="581"/>
      <c r="Y2" s="581"/>
      <c r="Z2" s="581"/>
      <c r="AA2" s="142"/>
      <c r="AB2" s="142"/>
      <c r="AC2" s="142"/>
      <c r="AD2" s="142"/>
      <c r="AE2" s="142"/>
      <c r="AF2" s="142"/>
      <c r="AG2" s="142"/>
      <c r="AH2" s="142"/>
      <c r="AI2" s="142"/>
      <c r="AJ2" s="142"/>
    </row>
    <row r="3" spans="1:36" ht="15" customHeight="1">
      <c r="A3" s="582" t="s">
        <v>113</v>
      </c>
      <c r="B3" s="583"/>
      <c r="C3" s="583"/>
      <c r="D3" s="583"/>
      <c r="E3" s="583"/>
      <c r="F3" s="583"/>
      <c r="G3" s="583"/>
      <c r="H3" s="583"/>
      <c r="I3" s="583"/>
      <c r="J3" s="583"/>
      <c r="K3" s="583"/>
      <c r="L3" s="583"/>
      <c r="M3" s="583"/>
      <c r="N3" s="583"/>
      <c r="O3" s="583"/>
      <c r="P3" s="583"/>
      <c r="Q3" s="583"/>
      <c r="R3" s="144"/>
      <c r="S3" s="145"/>
      <c r="T3" s="582" t="s">
        <v>113</v>
      </c>
      <c r="U3" s="583"/>
      <c r="V3" s="583"/>
      <c r="W3" s="583"/>
      <c r="X3" s="583"/>
      <c r="Y3" s="583"/>
      <c r="Z3" s="583"/>
      <c r="AA3" s="583"/>
      <c r="AB3" s="583"/>
      <c r="AC3" s="583"/>
      <c r="AD3" s="583"/>
      <c r="AE3" s="583"/>
      <c r="AF3" s="583"/>
      <c r="AG3" s="583"/>
      <c r="AH3" s="583"/>
      <c r="AI3" s="583"/>
      <c r="AJ3" s="583"/>
    </row>
    <row r="4" spans="1:36" ht="3.75" customHeight="1">
      <c r="A4" s="146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8"/>
      <c r="S4" s="147"/>
      <c r="T4" s="146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</row>
    <row r="5" spans="1:36" s="154" customFormat="1" ht="18" customHeight="1">
      <c r="A5" s="149"/>
      <c r="B5" s="553" t="s">
        <v>128</v>
      </c>
      <c r="C5" s="553"/>
      <c r="D5" s="553"/>
      <c r="E5" s="553"/>
      <c r="F5" s="546">
        <f>EKIPNI!G4</f>
      </c>
      <c r="G5" s="546"/>
      <c r="H5" s="546"/>
      <c r="I5" s="546"/>
      <c r="J5" s="546"/>
      <c r="K5" s="546"/>
      <c r="L5" s="546"/>
      <c r="M5" s="545" t="s">
        <v>46</v>
      </c>
      <c r="N5" s="545"/>
      <c r="O5" s="151">
        <f>radni!O4</f>
        <v>0</v>
      </c>
      <c r="P5" s="150" t="s">
        <v>74</v>
      </c>
      <c r="Q5" s="151">
        <f>radni!R4</f>
        <v>0</v>
      </c>
      <c r="R5" s="152"/>
      <c r="S5" s="153"/>
      <c r="T5" s="149"/>
      <c r="U5" s="553" t="s">
        <v>128</v>
      </c>
      <c r="V5" s="553"/>
      <c r="W5" s="553"/>
      <c r="X5" s="553"/>
      <c r="Y5" s="546">
        <f>F5</f>
      </c>
      <c r="Z5" s="546"/>
      <c r="AA5" s="546"/>
      <c r="AB5" s="546"/>
      <c r="AC5" s="546"/>
      <c r="AD5" s="546"/>
      <c r="AE5" s="546"/>
      <c r="AF5" s="545" t="s">
        <v>46</v>
      </c>
      <c r="AG5" s="545"/>
      <c r="AH5" s="151"/>
      <c r="AI5" s="150" t="s">
        <v>74</v>
      </c>
      <c r="AJ5" s="151"/>
    </row>
    <row r="6" spans="1:36" ht="18" customHeight="1">
      <c r="A6" s="149"/>
      <c r="B6" s="553" t="s">
        <v>87</v>
      </c>
      <c r="C6" s="553"/>
      <c r="D6" s="586">
        <f>radni!C3</f>
        <v>0</v>
      </c>
      <c r="E6" s="531"/>
      <c r="F6" s="531"/>
      <c r="G6" s="584" t="s">
        <v>114</v>
      </c>
      <c r="H6" s="584"/>
      <c r="I6" s="584"/>
      <c r="J6" s="584"/>
      <c r="K6" s="584"/>
      <c r="L6" s="585">
        <f>radni!N5</f>
        <v>0</v>
      </c>
      <c r="M6" s="585"/>
      <c r="N6" s="585"/>
      <c r="O6" s="585"/>
      <c r="P6" s="585"/>
      <c r="Q6" s="585"/>
      <c r="R6" s="155"/>
      <c r="S6" s="147"/>
      <c r="T6" s="149"/>
      <c r="U6" s="553" t="s">
        <v>87</v>
      </c>
      <c r="V6" s="553"/>
      <c r="W6" s="586">
        <f>D6</f>
        <v>0</v>
      </c>
      <c r="X6" s="531"/>
      <c r="Y6" s="531"/>
      <c r="Z6" s="584" t="s">
        <v>114</v>
      </c>
      <c r="AA6" s="584"/>
      <c r="AB6" s="584"/>
      <c r="AC6" s="584"/>
      <c r="AD6" s="584"/>
      <c r="AE6" s="585">
        <f>L6</f>
        <v>0</v>
      </c>
      <c r="AF6" s="585"/>
      <c r="AG6" s="585"/>
      <c r="AH6" s="585"/>
      <c r="AI6" s="585"/>
      <c r="AJ6" s="585"/>
    </row>
    <row r="7" spans="1:36" ht="18" customHeight="1">
      <c r="A7" s="146"/>
      <c r="B7" s="553" t="s">
        <v>129</v>
      </c>
      <c r="C7" s="553"/>
      <c r="D7" s="530"/>
      <c r="E7" s="530"/>
      <c r="F7" s="530"/>
      <c r="G7" s="150" t="s">
        <v>115</v>
      </c>
      <c r="H7" s="531">
        <f>radni!C5</f>
        <v>0</v>
      </c>
      <c r="I7" s="531"/>
      <c r="J7" s="531"/>
      <c r="K7" s="531"/>
      <c r="L7" s="531"/>
      <c r="M7" s="531"/>
      <c r="N7" s="531"/>
      <c r="O7" s="531"/>
      <c r="P7" s="157"/>
      <c r="Q7" s="157"/>
      <c r="R7" s="158"/>
      <c r="S7" s="157"/>
      <c r="T7" s="146"/>
      <c r="U7" s="553" t="s">
        <v>129</v>
      </c>
      <c r="V7" s="553"/>
      <c r="W7" s="530"/>
      <c r="X7" s="530"/>
      <c r="Y7" s="530"/>
      <c r="Z7" s="150" t="s">
        <v>115</v>
      </c>
      <c r="AA7" s="531">
        <f>H7</f>
        <v>0</v>
      </c>
      <c r="AB7" s="531"/>
      <c r="AC7" s="531"/>
      <c r="AD7" s="531"/>
      <c r="AE7" s="531"/>
      <c r="AF7" s="531"/>
      <c r="AG7" s="531"/>
      <c r="AH7" s="531"/>
      <c r="AI7" s="157"/>
      <c r="AJ7" s="157"/>
    </row>
    <row r="8" spans="1:36" ht="18" customHeight="1">
      <c r="A8" s="146"/>
      <c r="B8" s="553" t="s">
        <v>116</v>
      </c>
      <c r="C8" s="553"/>
      <c r="D8" s="553"/>
      <c r="E8" s="553"/>
      <c r="F8" s="527">
        <f>radni!C1</f>
        <v>0</v>
      </c>
      <c r="G8" s="527"/>
      <c r="H8" s="527"/>
      <c r="I8" s="527"/>
      <c r="J8" s="527"/>
      <c r="K8" s="527"/>
      <c r="L8" s="527"/>
      <c r="M8" s="527"/>
      <c r="N8" s="150" t="s">
        <v>117</v>
      </c>
      <c r="O8" s="527">
        <f>radni!L1</f>
        <v>0</v>
      </c>
      <c r="P8" s="527"/>
      <c r="Q8" s="527"/>
      <c r="R8" s="159"/>
      <c r="S8" s="160"/>
      <c r="T8" s="146"/>
      <c r="U8" s="553" t="s">
        <v>116</v>
      </c>
      <c r="V8" s="553"/>
      <c r="W8" s="553"/>
      <c r="X8" s="553"/>
      <c r="Y8" s="527">
        <f>F9</f>
        <v>0</v>
      </c>
      <c r="Z8" s="527"/>
      <c r="AA8" s="527"/>
      <c r="AB8" s="527"/>
      <c r="AC8" s="527"/>
      <c r="AD8" s="527"/>
      <c r="AE8" s="527"/>
      <c r="AF8" s="527"/>
      <c r="AG8" s="150" t="s">
        <v>117</v>
      </c>
      <c r="AH8" s="527">
        <f>O9</f>
        <v>0</v>
      </c>
      <c r="AI8" s="527"/>
      <c r="AJ8" s="527"/>
    </row>
    <row r="9" spans="1:36" ht="18" customHeight="1">
      <c r="A9" s="146"/>
      <c r="B9" s="553" t="s">
        <v>118</v>
      </c>
      <c r="C9" s="553"/>
      <c r="D9" s="553"/>
      <c r="E9" s="553"/>
      <c r="F9" s="538">
        <f>radni!C2</f>
        <v>0</v>
      </c>
      <c r="G9" s="538"/>
      <c r="H9" s="538"/>
      <c r="I9" s="538"/>
      <c r="J9" s="538"/>
      <c r="K9" s="538"/>
      <c r="L9" s="538"/>
      <c r="M9" s="538"/>
      <c r="N9" s="150" t="s">
        <v>117</v>
      </c>
      <c r="O9" s="538">
        <f>radni!L2</f>
        <v>0</v>
      </c>
      <c r="P9" s="538"/>
      <c r="Q9" s="538"/>
      <c r="R9" s="161"/>
      <c r="S9" s="162"/>
      <c r="T9" s="146"/>
      <c r="U9" s="553" t="s">
        <v>118</v>
      </c>
      <c r="V9" s="553"/>
      <c r="W9" s="553"/>
      <c r="X9" s="553"/>
      <c r="Y9" s="538">
        <f>F8</f>
        <v>0</v>
      </c>
      <c r="Z9" s="538"/>
      <c r="AA9" s="538"/>
      <c r="AB9" s="538"/>
      <c r="AC9" s="538"/>
      <c r="AD9" s="538"/>
      <c r="AE9" s="538"/>
      <c r="AF9" s="538"/>
      <c r="AG9" s="150" t="s">
        <v>117</v>
      </c>
      <c r="AH9" s="538">
        <f>O8</f>
        <v>0</v>
      </c>
      <c r="AI9" s="538"/>
      <c r="AJ9" s="538"/>
    </row>
    <row r="10" spans="1:36" ht="15" customHeight="1">
      <c r="A10" s="146"/>
      <c r="B10" s="537" t="s">
        <v>119</v>
      </c>
      <c r="C10" s="537"/>
      <c r="D10" s="537"/>
      <c r="E10" s="537"/>
      <c r="F10" s="537"/>
      <c r="G10" s="537"/>
      <c r="H10" s="537"/>
      <c r="I10" s="537"/>
      <c r="J10" s="537"/>
      <c r="K10" s="537"/>
      <c r="L10" s="537"/>
      <c r="M10" s="537"/>
      <c r="N10" s="537"/>
      <c r="O10" s="537"/>
      <c r="P10" s="537"/>
      <c r="Q10" s="537"/>
      <c r="R10" s="155"/>
      <c r="S10" s="147"/>
      <c r="T10" s="146"/>
      <c r="U10" s="537" t="s">
        <v>119</v>
      </c>
      <c r="V10" s="537"/>
      <c r="W10" s="537"/>
      <c r="X10" s="537"/>
      <c r="Y10" s="537"/>
      <c r="Z10" s="537"/>
      <c r="AA10" s="537"/>
      <c r="AB10" s="537"/>
      <c r="AC10" s="537"/>
      <c r="AD10" s="537"/>
      <c r="AE10" s="537"/>
      <c r="AF10" s="537"/>
      <c r="AG10" s="537"/>
      <c r="AH10" s="537"/>
      <c r="AI10" s="537"/>
      <c r="AJ10" s="537"/>
    </row>
    <row r="11" spans="1:36" ht="3" customHeight="1">
      <c r="A11" s="146"/>
      <c r="B11" s="163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47"/>
      <c r="R11" s="148"/>
      <c r="S11" s="147"/>
      <c r="T11" s="146"/>
      <c r="U11" s="163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47"/>
    </row>
    <row r="12" spans="1:36" ht="18" customHeight="1">
      <c r="A12" s="147"/>
      <c r="B12" s="147"/>
      <c r="C12" s="147"/>
      <c r="D12" s="147"/>
      <c r="E12" s="165"/>
      <c r="F12" s="489" t="s">
        <v>3406</v>
      </c>
      <c r="G12" s="471"/>
      <c r="H12" s="471"/>
      <c r="I12" s="471"/>
      <c r="J12" s="472"/>
      <c r="K12" s="532"/>
      <c r="L12" s="533"/>
      <c r="M12" s="533"/>
      <c r="N12" s="533"/>
      <c r="O12" s="533"/>
      <c r="P12" s="534"/>
      <c r="Q12" s="166"/>
      <c r="R12" s="148"/>
      <c r="S12" s="147"/>
      <c r="T12" s="147"/>
      <c r="U12" s="147"/>
      <c r="V12" s="147"/>
      <c r="W12" s="147"/>
      <c r="X12" s="165"/>
      <c r="Y12" s="489" t="s">
        <v>3406</v>
      </c>
      <c r="Z12" s="471"/>
      <c r="AA12" s="471"/>
      <c r="AB12" s="471"/>
      <c r="AC12" s="472"/>
      <c r="AD12" s="532"/>
      <c r="AE12" s="533"/>
      <c r="AF12" s="533"/>
      <c r="AG12" s="533"/>
      <c r="AH12" s="533"/>
      <c r="AI12" s="534"/>
      <c r="AJ12" s="166"/>
    </row>
    <row r="13" spans="1:36" ht="18" customHeight="1">
      <c r="A13" s="147"/>
      <c r="B13" s="147"/>
      <c r="C13" s="147"/>
      <c r="D13" s="147"/>
      <c r="E13" s="165"/>
      <c r="F13" s="489" t="s">
        <v>1</v>
      </c>
      <c r="G13" s="490"/>
      <c r="H13" s="490"/>
      <c r="I13" s="490"/>
      <c r="J13" s="491"/>
      <c r="K13" s="532"/>
      <c r="L13" s="533"/>
      <c r="M13" s="533"/>
      <c r="N13" s="533"/>
      <c r="O13" s="533"/>
      <c r="P13" s="534"/>
      <c r="Q13" s="166"/>
      <c r="R13" s="148"/>
      <c r="S13" s="147"/>
      <c r="T13" s="147"/>
      <c r="U13" s="147"/>
      <c r="V13" s="147"/>
      <c r="W13" s="147"/>
      <c r="X13" s="165"/>
      <c r="Y13" s="489" t="s">
        <v>1</v>
      </c>
      <c r="Z13" s="471"/>
      <c r="AA13" s="471"/>
      <c r="AB13" s="471"/>
      <c r="AC13" s="472"/>
      <c r="AD13" s="532"/>
      <c r="AE13" s="533"/>
      <c r="AF13" s="533"/>
      <c r="AG13" s="533"/>
      <c r="AH13" s="533"/>
      <c r="AI13" s="534"/>
      <c r="AJ13" s="166"/>
    </row>
    <row r="14" spans="1:36" ht="18" customHeight="1">
      <c r="A14" s="147"/>
      <c r="B14" s="147"/>
      <c r="C14" s="147"/>
      <c r="D14" s="147"/>
      <c r="E14" s="165"/>
      <c r="F14" s="489" t="s">
        <v>120</v>
      </c>
      <c r="G14" s="490"/>
      <c r="H14" s="490"/>
      <c r="I14" s="490"/>
      <c r="J14" s="491"/>
      <c r="K14" s="532"/>
      <c r="L14" s="533"/>
      <c r="M14" s="533"/>
      <c r="N14" s="533"/>
      <c r="O14" s="533"/>
      <c r="P14" s="534"/>
      <c r="Q14" s="166"/>
      <c r="R14" s="148"/>
      <c r="S14" s="147"/>
      <c r="T14" s="147"/>
      <c r="U14" s="147"/>
      <c r="V14" s="147"/>
      <c r="W14" s="147"/>
      <c r="X14" s="165"/>
      <c r="Y14" s="489" t="s">
        <v>120</v>
      </c>
      <c r="Z14" s="471"/>
      <c r="AA14" s="471"/>
      <c r="AB14" s="471"/>
      <c r="AC14" s="472"/>
      <c r="AD14" s="532"/>
      <c r="AE14" s="533"/>
      <c r="AF14" s="533"/>
      <c r="AG14" s="533"/>
      <c r="AH14" s="533"/>
      <c r="AI14" s="534"/>
      <c r="AJ14" s="166"/>
    </row>
    <row r="15" spans="1:36" ht="18" customHeight="1">
      <c r="A15" s="147"/>
      <c r="B15" s="147"/>
      <c r="C15" s="147"/>
      <c r="D15" s="147"/>
      <c r="E15" s="165"/>
      <c r="F15" s="489" t="s">
        <v>121</v>
      </c>
      <c r="G15" s="490"/>
      <c r="H15" s="490"/>
      <c r="I15" s="490"/>
      <c r="J15" s="491"/>
      <c r="K15" s="532"/>
      <c r="L15" s="533"/>
      <c r="M15" s="533"/>
      <c r="N15" s="533"/>
      <c r="O15" s="533"/>
      <c r="P15" s="534"/>
      <c r="Q15" s="166"/>
      <c r="R15" s="148"/>
      <c r="S15" s="147"/>
      <c r="T15" s="147"/>
      <c r="U15" s="147"/>
      <c r="V15" s="147"/>
      <c r="W15" s="147"/>
      <c r="X15" s="165"/>
      <c r="Y15" s="489" t="s">
        <v>121</v>
      </c>
      <c r="Z15" s="471"/>
      <c r="AA15" s="471"/>
      <c r="AB15" s="471"/>
      <c r="AC15" s="472"/>
      <c r="AD15" s="532"/>
      <c r="AE15" s="533"/>
      <c r="AF15" s="533"/>
      <c r="AG15" s="533"/>
      <c r="AH15" s="533"/>
      <c r="AI15" s="534"/>
      <c r="AJ15" s="166"/>
    </row>
    <row r="16" spans="1:36" ht="18" customHeight="1">
      <c r="A16" s="147"/>
      <c r="B16" s="147"/>
      <c r="C16" s="147"/>
      <c r="D16" s="147"/>
      <c r="E16" s="165"/>
      <c r="F16" s="489" t="s">
        <v>122</v>
      </c>
      <c r="G16" s="490"/>
      <c r="H16" s="490"/>
      <c r="I16" s="490"/>
      <c r="J16" s="491"/>
      <c r="K16" s="532"/>
      <c r="L16" s="533"/>
      <c r="M16" s="533"/>
      <c r="N16" s="533"/>
      <c r="O16" s="533"/>
      <c r="P16" s="534"/>
      <c r="Q16" s="166"/>
      <c r="R16" s="148"/>
      <c r="S16" s="147"/>
      <c r="T16" s="147"/>
      <c r="U16" s="147"/>
      <c r="V16" s="147"/>
      <c r="W16" s="147"/>
      <c r="X16" s="165"/>
      <c r="Y16" s="489" t="s">
        <v>122</v>
      </c>
      <c r="Z16" s="490"/>
      <c r="AA16" s="490"/>
      <c r="AB16" s="490"/>
      <c r="AC16" s="491"/>
      <c r="AD16" s="532"/>
      <c r="AE16" s="533"/>
      <c r="AF16" s="533"/>
      <c r="AG16" s="533"/>
      <c r="AH16" s="533"/>
      <c r="AI16" s="534"/>
      <c r="AJ16" s="166"/>
    </row>
    <row r="17" spans="1:36" ht="15.75" customHeight="1">
      <c r="A17" s="537" t="s">
        <v>123</v>
      </c>
      <c r="B17" s="537"/>
      <c r="C17" s="537"/>
      <c r="D17" s="537"/>
      <c r="E17" s="537"/>
      <c r="F17" s="537"/>
      <c r="G17" s="537"/>
      <c r="H17" s="537"/>
      <c r="I17" s="537"/>
      <c r="J17" s="537"/>
      <c r="K17" s="537"/>
      <c r="L17" s="537"/>
      <c r="M17" s="537"/>
      <c r="N17" s="537"/>
      <c r="O17" s="537"/>
      <c r="P17" s="537"/>
      <c r="Q17" s="537"/>
      <c r="R17" s="155"/>
      <c r="S17" s="164"/>
      <c r="T17" s="537" t="s">
        <v>123</v>
      </c>
      <c r="U17" s="537"/>
      <c r="V17" s="537"/>
      <c r="W17" s="537"/>
      <c r="X17" s="537"/>
      <c r="Y17" s="537"/>
      <c r="Z17" s="537"/>
      <c r="AA17" s="537"/>
      <c r="AB17" s="537"/>
      <c r="AC17" s="537"/>
      <c r="AD17" s="537"/>
      <c r="AE17" s="537"/>
      <c r="AF17" s="537"/>
      <c r="AG17" s="537"/>
      <c r="AH17" s="537"/>
      <c r="AI17" s="537"/>
      <c r="AJ17" s="537"/>
    </row>
    <row r="18" spans="1:36" ht="0.75" customHeight="1">
      <c r="A18" s="167"/>
      <c r="B18" s="168"/>
      <c r="C18" s="168"/>
      <c r="D18" s="168"/>
      <c r="E18" s="168"/>
      <c r="F18" s="168"/>
      <c r="G18" s="168"/>
      <c r="H18" s="168"/>
      <c r="I18" s="168"/>
      <c r="J18" s="168"/>
      <c r="K18" s="164"/>
      <c r="L18" s="168"/>
      <c r="M18" s="168"/>
      <c r="N18" s="168"/>
      <c r="O18" s="168"/>
      <c r="P18" s="168"/>
      <c r="Q18" s="168"/>
      <c r="R18" s="169"/>
      <c r="S18" s="164"/>
      <c r="T18" s="167"/>
      <c r="U18" s="168"/>
      <c r="V18" s="168"/>
      <c r="W18" s="168"/>
      <c r="X18" s="168"/>
      <c r="Y18" s="168"/>
      <c r="Z18" s="168"/>
      <c r="AA18" s="168"/>
      <c r="AB18" s="168"/>
      <c r="AC18" s="168"/>
      <c r="AD18" s="164"/>
      <c r="AE18" s="168"/>
      <c r="AF18" s="168"/>
      <c r="AG18" s="168"/>
      <c r="AH18" s="168"/>
      <c r="AI18" s="168"/>
      <c r="AJ18" s="168"/>
    </row>
    <row r="19" spans="1:36" ht="25.5" customHeight="1">
      <c r="A19" s="526" t="s">
        <v>3404</v>
      </c>
      <c r="B19" s="526"/>
      <c r="C19" s="526"/>
      <c r="D19" s="526"/>
      <c r="E19" s="526"/>
      <c r="F19" s="526"/>
      <c r="G19" s="526"/>
      <c r="H19" s="526"/>
      <c r="I19" s="526"/>
      <c r="J19" s="526"/>
      <c r="K19" s="526"/>
      <c r="L19" s="526"/>
      <c r="M19" s="526"/>
      <c r="N19" s="526"/>
      <c r="O19" s="267" t="s">
        <v>89</v>
      </c>
      <c r="P19" s="528" t="s">
        <v>3405</v>
      </c>
      <c r="Q19" s="529"/>
      <c r="R19" s="170"/>
      <c r="S19" s="171"/>
      <c r="T19" s="526" t="s">
        <v>3404</v>
      </c>
      <c r="U19" s="526"/>
      <c r="V19" s="526"/>
      <c r="W19" s="526"/>
      <c r="X19" s="526"/>
      <c r="Y19" s="526"/>
      <c r="Z19" s="526"/>
      <c r="AA19" s="526"/>
      <c r="AB19" s="526"/>
      <c r="AC19" s="526"/>
      <c r="AD19" s="526"/>
      <c r="AE19" s="526"/>
      <c r="AF19" s="526"/>
      <c r="AG19" s="526"/>
      <c r="AH19" s="267" t="s">
        <v>89</v>
      </c>
      <c r="AI19" s="528" t="s">
        <v>3405</v>
      </c>
      <c r="AJ19" s="529"/>
    </row>
    <row r="20" spans="1:36" ht="18" customHeight="1">
      <c r="A20" s="526"/>
      <c r="B20" s="526"/>
      <c r="C20" s="526"/>
      <c r="D20" s="526"/>
      <c r="E20" s="526"/>
      <c r="F20" s="526"/>
      <c r="G20" s="526"/>
      <c r="H20" s="526"/>
      <c r="I20" s="526"/>
      <c r="J20" s="526"/>
      <c r="K20" s="526"/>
      <c r="L20" s="526"/>
      <c r="M20" s="526"/>
      <c r="N20" s="526"/>
      <c r="O20" s="266"/>
      <c r="P20" s="535"/>
      <c r="Q20" s="536"/>
      <c r="R20" s="172"/>
      <c r="S20" s="173"/>
      <c r="T20" s="526"/>
      <c r="U20" s="526"/>
      <c r="V20" s="526"/>
      <c r="W20" s="526"/>
      <c r="X20" s="526"/>
      <c r="Y20" s="526"/>
      <c r="Z20" s="526"/>
      <c r="AA20" s="526"/>
      <c r="AB20" s="526"/>
      <c r="AC20" s="526"/>
      <c r="AD20" s="526"/>
      <c r="AE20" s="526"/>
      <c r="AF20" s="526"/>
      <c r="AG20" s="526"/>
      <c r="AH20" s="266"/>
      <c r="AI20" s="535"/>
      <c r="AJ20" s="536"/>
    </row>
    <row r="21" spans="1:36" ht="18" customHeight="1">
      <c r="A21" s="526"/>
      <c r="B21" s="526"/>
      <c r="C21" s="526"/>
      <c r="D21" s="526"/>
      <c r="E21" s="526"/>
      <c r="F21" s="526"/>
      <c r="G21" s="526"/>
      <c r="H21" s="526"/>
      <c r="I21" s="526"/>
      <c r="J21" s="526"/>
      <c r="K21" s="526"/>
      <c r="L21" s="526"/>
      <c r="M21" s="526"/>
      <c r="N21" s="526"/>
      <c r="O21" s="266"/>
      <c r="P21" s="535"/>
      <c r="Q21" s="536"/>
      <c r="R21" s="172"/>
      <c r="S21" s="173"/>
      <c r="T21" s="526"/>
      <c r="U21" s="526"/>
      <c r="V21" s="526"/>
      <c r="W21" s="526"/>
      <c r="X21" s="526"/>
      <c r="Y21" s="526"/>
      <c r="Z21" s="526"/>
      <c r="AA21" s="526"/>
      <c r="AB21" s="526"/>
      <c r="AC21" s="526"/>
      <c r="AD21" s="526"/>
      <c r="AE21" s="526"/>
      <c r="AF21" s="526"/>
      <c r="AG21" s="526"/>
      <c r="AH21" s="266"/>
      <c r="AI21" s="535"/>
      <c r="AJ21" s="536"/>
    </row>
    <row r="22" spans="1:36" ht="18" customHeight="1">
      <c r="A22" s="526"/>
      <c r="B22" s="526"/>
      <c r="C22" s="526"/>
      <c r="D22" s="526"/>
      <c r="E22" s="526"/>
      <c r="F22" s="526"/>
      <c r="G22" s="526"/>
      <c r="H22" s="526"/>
      <c r="I22" s="526"/>
      <c r="J22" s="526"/>
      <c r="K22" s="526"/>
      <c r="L22" s="526"/>
      <c r="M22" s="526"/>
      <c r="N22" s="526"/>
      <c r="O22" s="266"/>
      <c r="P22" s="535"/>
      <c r="Q22" s="536"/>
      <c r="R22" s="172"/>
      <c r="S22" s="173"/>
      <c r="T22" s="526"/>
      <c r="U22" s="526"/>
      <c r="V22" s="526"/>
      <c r="W22" s="526"/>
      <c r="X22" s="526"/>
      <c r="Y22" s="526"/>
      <c r="Z22" s="526"/>
      <c r="AA22" s="526"/>
      <c r="AB22" s="526"/>
      <c r="AC22" s="526"/>
      <c r="AD22" s="526"/>
      <c r="AE22" s="526"/>
      <c r="AF22" s="526"/>
      <c r="AG22" s="526"/>
      <c r="AH22" s="266"/>
      <c r="AI22" s="535"/>
      <c r="AJ22" s="536"/>
    </row>
    <row r="23" spans="1:36" ht="18" customHeight="1">
      <c r="A23" s="526"/>
      <c r="B23" s="526"/>
      <c r="C23" s="526"/>
      <c r="D23" s="526"/>
      <c r="E23" s="526"/>
      <c r="F23" s="526"/>
      <c r="G23" s="526"/>
      <c r="H23" s="526"/>
      <c r="I23" s="526"/>
      <c r="J23" s="526"/>
      <c r="K23" s="526"/>
      <c r="L23" s="526"/>
      <c r="M23" s="526"/>
      <c r="N23" s="526"/>
      <c r="O23" s="266"/>
      <c r="P23" s="535"/>
      <c r="Q23" s="536"/>
      <c r="R23" s="172"/>
      <c r="S23" s="173"/>
      <c r="T23" s="526"/>
      <c r="U23" s="526"/>
      <c r="V23" s="526"/>
      <c r="W23" s="526"/>
      <c r="X23" s="526"/>
      <c r="Y23" s="526"/>
      <c r="Z23" s="526"/>
      <c r="AA23" s="526"/>
      <c r="AB23" s="526"/>
      <c r="AC23" s="526"/>
      <c r="AD23" s="526"/>
      <c r="AE23" s="526"/>
      <c r="AF23" s="526"/>
      <c r="AG23" s="526"/>
      <c r="AH23" s="266"/>
      <c r="AI23" s="535"/>
      <c r="AJ23" s="536"/>
    </row>
    <row r="24" spans="1:36" ht="18" customHeight="1">
      <c r="A24" s="526"/>
      <c r="B24" s="526"/>
      <c r="C24" s="526"/>
      <c r="D24" s="526"/>
      <c r="E24" s="526"/>
      <c r="F24" s="526"/>
      <c r="G24" s="526"/>
      <c r="H24" s="526"/>
      <c r="I24" s="526"/>
      <c r="J24" s="526"/>
      <c r="K24" s="526"/>
      <c r="L24" s="526"/>
      <c r="M24" s="526"/>
      <c r="N24" s="526"/>
      <c r="O24" s="266"/>
      <c r="P24" s="535"/>
      <c r="Q24" s="536"/>
      <c r="R24" s="172"/>
      <c r="S24" s="173"/>
      <c r="T24" s="526"/>
      <c r="U24" s="526"/>
      <c r="V24" s="526"/>
      <c r="W24" s="526"/>
      <c r="X24" s="526"/>
      <c r="Y24" s="526"/>
      <c r="Z24" s="526"/>
      <c r="AA24" s="526"/>
      <c r="AB24" s="526"/>
      <c r="AC24" s="526"/>
      <c r="AD24" s="526"/>
      <c r="AE24" s="526"/>
      <c r="AF24" s="526"/>
      <c r="AG24" s="526"/>
      <c r="AH24" s="266"/>
      <c r="AI24" s="535"/>
      <c r="AJ24" s="536"/>
    </row>
    <row r="25" spans="1:36" ht="18" customHeight="1">
      <c r="A25" s="526"/>
      <c r="B25" s="526"/>
      <c r="C25" s="526"/>
      <c r="D25" s="526"/>
      <c r="E25" s="526"/>
      <c r="F25" s="526"/>
      <c r="G25" s="526"/>
      <c r="H25" s="526"/>
      <c r="I25" s="526"/>
      <c r="J25" s="526"/>
      <c r="K25" s="526"/>
      <c r="L25" s="526"/>
      <c r="M25" s="526"/>
      <c r="N25" s="526"/>
      <c r="O25" s="266"/>
      <c r="P25" s="535"/>
      <c r="Q25" s="536"/>
      <c r="R25" s="172"/>
      <c r="S25" s="173"/>
      <c r="T25" s="526"/>
      <c r="U25" s="526"/>
      <c r="V25" s="526"/>
      <c r="W25" s="526"/>
      <c r="X25" s="526"/>
      <c r="Y25" s="526"/>
      <c r="Z25" s="526"/>
      <c r="AA25" s="526"/>
      <c r="AB25" s="526"/>
      <c r="AC25" s="526"/>
      <c r="AD25" s="526"/>
      <c r="AE25" s="526"/>
      <c r="AF25" s="526"/>
      <c r="AG25" s="526"/>
      <c r="AH25" s="266"/>
      <c r="AI25" s="535"/>
      <c r="AJ25" s="536"/>
    </row>
    <row r="26" spans="1:36" ht="18" customHeight="1">
      <c r="A26" s="526"/>
      <c r="B26" s="526"/>
      <c r="C26" s="526"/>
      <c r="D26" s="526"/>
      <c r="E26" s="526"/>
      <c r="F26" s="526"/>
      <c r="G26" s="526"/>
      <c r="H26" s="526"/>
      <c r="I26" s="526"/>
      <c r="J26" s="526"/>
      <c r="K26" s="526"/>
      <c r="L26" s="526"/>
      <c r="M26" s="526"/>
      <c r="N26" s="526"/>
      <c r="O26" s="266"/>
      <c r="P26" s="535"/>
      <c r="Q26" s="536"/>
      <c r="R26" s="172"/>
      <c r="S26" s="173"/>
      <c r="T26" s="526"/>
      <c r="U26" s="526"/>
      <c r="V26" s="526"/>
      <c r="W26" s="526"/>
      <c r="X26" s="526"/>
      <c r="Y26" s="526"/>
      <c r="Z26" s="526"/>
      <c r="AA26" s="526"/>
      <c r="AB26" s="526"/>
      <c r="AC26" s="526"/>
      <c r="AD26" s="526"/>
      <c r="AE26" s="526"/>
      <c r="AF26" s="526"/>
      <c r="AG26" s="526"/>
      <c r="AH26" s="266"/>
      <c r="AI26" s="535"/>
      <c r="AJ26" s="536"/>
    </row>
    <row r="27" spans="1:36" ht="18" customHeight="1">
      <c r="A27" s="526"/>
      <c r="B27" s="526"/>
      <c r="C27" s="526"/>
      <c r="D27" s="526"/>
      <c r="E27" s="526"/>
      <c r="F27" s="526"/>
      <c r="G27" s="526"/>
      <c r="H27" s="526"/>
      <c r="I27" s="526"/>
      <c r="J27" s="526"/>
      <c r="K27" s="526"/>
      <c r="L27" s="526"/>
      <c r="M27" s="526"/>
      <c r="N27" s="526"/>
      <c r="O27" s="266"/>
      <c r="P27" s="535"/>
      <c r="Q27" s="536"/>
      <c r="R27" s="172"/>
      <c r="S27" s="173"/>
      <c r="T27" s="526"/>
      <c r="U27" s="526"/>
      <c r="V27" s="526"/>
      <c r="W27" s="526"/>
      <c r="X27" s="526"/>
      <c r="Y27" s="526"/>
      <c r="Z27" s="526"/>
      <c r="AA27" s="526"/>
      <c r="AB27" s="526"/>
      <c r="AC27" s="526"/>
      <c r="AD27" s="526"/>
      <c r="AE27" s="526"/>
      <c r="AF27" s="526"/>
      <c r="AG27" s="526"/>
      <c r="AH27" s="266"/>
      <c r="AI27" s="535"/>
      <c r="AJ27" s="536"/>
    </row>
    <row r="28" spans="1:36" ht="18" customHeight="1">
      <c r="A28" s="526"/>
      <c r="B28" s="526"/>
      <c r="C28" s="526"/>
      <c r="D28" s="526"/>
      <c r="E28" s="526"/>
      <c r="F28" s="526"/>
      <c r="G28" s="526"/>
      <c r="H28" s="526"/>
      <c r="I28" s="526"/>
      <c r="J28" s="526"/>
      <c r="K28" s="526"/>
      <c r="L28" s="526"/>
      <c r="M28" s="526"/>
      <c r="N28" s="526"/>
      <c r="O28" s="266"/>
      <c r="P28" s="535"/>
      <c r="Q28" s="536"/>
      <c r="R28" s="172"/>
      <c r="S28" s="173"/>
      <c r="T28" s="526"/>
      <c r="U28" s="526"/>
      <c r="V28" s="526"/>
      <c r="W28" s="526"/>
      <c r="X28" s="526"/>
      <c r="Y28" s="526"/>
      <c r="Z28" s="526"/>
      <c r="AA28" s="526"/>
      <c r="AB28" s="526"/>
      <c r="AC28" s="526"/>
      <c r="AD28" s="526"/>
      <c r="AE28" s="526"/>
      <c r="AF28" s="526"/>
      <c r="AG28" s="526"/>
      <c r="AH28" s="266"/>
      <c r="AI28" s="535"/>
      <c r="AJ28" s="536"/>
    </row>
    <row r="29" spans="1:36" ht="18" customHeight="1">
      <c r="A29" s="526"/>
      <c r="B29" s="526"/>
      <c r="C29" s="526"/>
      <c r="D29" s="526"/>
      <c r="E29" s="526"/>
      <c r="F29" s="526"/>
      <c r="G29" s="526"/>
      <c r="H29" s="526"/>
      <c r="I29" s="526"/>
      <c r="J29" s="526"/>
      <c r="K29" s="526"/>
      <c r="L29" s="526"/>
      <c r="M29" s="526"/>
      <c r="N29" s="526"/>
      <c r="O29" s="266"/>
      <c r="P29" s="535"/>
      <c r="Q29" s="536"/>
      <c r="R29" s="172"/>
      <c r="S29" s="173"/>
      <c r="T29" s="526"/>
      <c r="U29" s="526"/>
      <c r="V29" s="526"/>
      <c r="W29" s="526"/>
      <c r="X29" s="526"/>
      <c r="Y29" s="526"/>
      <c r="Z29" s="526"/>
      <c r="AA29" s="526"/>
      <c r="AB29" s="526"/>
      <c r="AC29" s="526"/>
      <c r="AD29" s="526"/>
      <c r="AE29" s="526"/>
      <c r="AF29" s="526"/>
      <c r="AG29" s="526"/>
      <c r="AH29" s="266"/>
      <c r="AI29" s="535"/>
      <c r="AJ29" s="536"/>
    </row>
    <row r="30" spans="1:36" ht="13.5" customHeight="1">
      <c r="A30" s="539" t="s">
        <v>124</v>
      </c>
      <c r="B30" s="539"/>
      <c r="C30" s="539"/>
      <c r="D30" s="539"/>
      <c r="E30" s="539"/>
      <c r="F30" s="539"/>
      <c r="G30" s="539"/>
      <c r="H30" s="539"/>
      <c r="I30" s="174"/>
      <c r="L30" s="541" t="s">
        <v>125</v>
      </c>
      <c r="M30" s="541"/>
      <c r="N30" s="541"/>
      <c r="O30" s="540"/>
      <c r="P30" s="540"/>
      <c r="Q30" s="540"/>
      <c r="R30" s="176"/>
      <c r="S30" s="177"/>
      <c r="T30" s="539" t="s">
        <v>124</v>
      </c>
      <c r="U30" s="539"/>
      <c r="V30" s="539"/>
      <c r="W30" s="539"/>
      <c r="X30" s="539"/>
      <c r="Y30" s="539"/>
      <c r="Z30" s="539"/>
      <c r="AA30" s="539"/>
      <c r="AB30" s="174"/>
      <c r="AE30" s="541" t="s">
        <v>125</v>
      </c>
      <c r="AF30" s="541"/>
      <c r="AG30" s="541"/>
      <c r="AH30" s="540"/>
      <c r="AI30" s="540"/>
      <c r="AJ30" s="540"/>
    </row>
    <row r="31" spans="1:36" ht="4.5" customHeight="1">
      <c r="A31" s="545" t="s">
        <v>126</v>
      </c>
      <c r="B31" s="545"/>
      <c r="C31" s="545"/>
      <c r="D31" s="540">
        <f>F8</f>
        <v>0</v>
      </c>
      <c r="E31" s="540"/>
      <c r="F31" s="540"/>
      <c r="G31" s="540"/>
      <c r="H31" s="540"/>
      <c r="I31" s="174"/>
      <c r="J31" s="154"/>
      <c r="K31" s="154"/>
      <c r="L31" s="154"/>
      <c r="M31" s="174"/>
      <c r="N31" s="174"/>
      <c r="O31" s="547">
        <f>F9</f>
        <v>0</v>
      </c>
      <c r="P31" s="547"/>
      <c r="Q31" s="547"/>
      <c r="R31" s="178"/>
      <c r="S31" s="175"/>
      <c r="T31" s="545" t="s">
        <v>126</v>
      </c>
      <c r="U31" s="545"/>
      <c r="V31" s="545"/>
      <c r="W31" s="540">
        <f>F9</f>
        <v>0</v>
      </c>
      <c r="X31" s="540"/>
      <c r="Y31" s="540"/>
      <c r="Z31" s="540"/>
      <c r="AA31" s="540"/>
      <c r="AB31" s="174"/>
      <c r="AC31" s="154"/>
      <c r="AD31" s="154"/>
      <c r="AE31" s="154"/>
      <c r="AF31" s="174"/>
      <c r="AG31" s="174"/>
      <c r="AH31" s="547">
        <f>F8</f>
        <v>0</v>
      </c>
      <c r="AI31" s="547"/>
      <c r="AJ31" s="547"/>
    </row>
    <row r="32" spans="1:36" ht="13.5" customHeight="1">
      <c r="A32" s="545"/>
      <c r="B32" s="545"/>
      <c r="C32" s="545"/>
      <c r="D32" s="546"/>
      <c r="E32" s="546"/>
      <c r="F32" s="546"/>
      <c r="G32" s="546"/>
      <c r="H32" s="546"/>
      <c r="I32" s="174"/>
      <c r="J32" s="154"/>
      <c r="K32" s="154"/>
      <c r="L32" s="545" t="s">
        <v>126</v>
      </c>
      <c r="M32" s="545"/>
      <c r="N32" s="545"/>
      <c r="O32" s="548"/>
      <c r="P32" s="548"/>
      <c r="Q32" s="548"/>
      <c r="R32" s="178"/>
      <c r="S32" s="179"/>
      <c r="T32" s="545"/>
      <c r="U32" s="545"/>
      <c r="V32" s="545"/>
      <c r="W32" s="546"/>
      <c r="X32" s="546"/>
      <c r="Y32" s="546"/>
      <c r="Z32" s="546"/>
      <c r="AA32" s="546"/>
      <c r="AB32" s="174"/>
      <c r="AC32" s="154"/>
      <c r="AD32" s="154"/>
      <c r="AE32" s="545" t="s">
        <v>126</v>
      </c>
      <c r="AF32" s="545"/>
      <c r="AG32" s="545"/>
      <c r="AH32" s="548"/>
      <c r="AI32" s="548"/>
      <c r="AJ32" s="548"/>
    </row>
    <row r="33" spans="1:36" ht="27.75" customHeight="1">
      <c r="A33" s="542" t="s">
        <v>127</v>
      </c>
      <c r="B33" s="542"/>
      <c r="C33" s="542"/>
      <c r="D33" s="543"/>
      <c r="E33" s="543"/>
      <c r="F33" s="543"/>
      <c r="G33" s="543"/>
      <c r="H33" s="543"/>
      <c r="I33" s="175"/>
      <c r="J33" s="545" t="s">
        <v>127</v>
      </c>
      <c r="K33" s="545"/>
      <c r="L33" s="545"/>
      <c r="M33" s="545"/>
      <c r="N33" s="545"/>
      <c r="O33" s="544"/>
      <c r="P33" s="544"/>
      <c r="Q33" s="544"/>
      <c r="R33" s="176"/>
      <c r="S33" s="177"/>
      <c r="T33" s="542" t="s">
        <v>127</v>
      </c>
      <c r="U33" s="542"/>
      <c r="V33" s="542"/>
      <c r="W33" s="543"/>
      <c r="X33" s="543"/>
      <c r="Y33" s="543"/>
      <c r="Z33" s="543"/>
      <c r="AA33" s="543"/>
      <c r="AB33" s="175"/>
      <c r="AC33" s="545" t="s">
        <v>127</v>
      </c>
      <c r="AD33" s="545"/>
      <c r="AE33" s="545"/>
      <c r="AF33" s="545"/>
      <c r="AG33" s="545"/>
      <c r="AH33" s="544"/>
      <c r="AI33" s="544"/>
      <c r="AJ33" s="544"/>
    </row>
    <row r="34" spans="1:36" ht="24.75" customHeight="1">
      <c r="A34" s="175"/>
      <c r="B34" s="175"/>
      <c r="C34" s="175"/>
      <c r="D34" s="175"/>
      <c r="E34" s="175"/>
      <c r="F34" s="175"/>
      <c r="G34" s="175"/>
      <c r="J34" s="180"/>
      <c r="K34" s="180"/>
      <c r="L34" s="554" t="s">
        <v>2</v>
      </c>
      <c r="M34" s="554"/>
      <c r="N34" s="554"/>
      <c r="O34" s="544"/>
      <c r="P34" s="544"/>
      <c r="Q34" s="544"/>
      <c r="R34" s="176"/>
      <c r="S34" s="181"/>
      <c r="T34" s="175"/>
      <c r="U34" s="175"/>
      <c r="V34" s="175"/>
      <c r="W34" s="175"/>
      <c r="X34" s="175"/>
      <c r="Y34" s="175"/>
      <c r="Z34" s="175"/>
      <c r="AC34" s="180"/>
      <c r="AD34" s="180"/>
      <c r="AE34" s="554" t="s">
        <v>2</v>
      </c>
      <c r="AF34" s="554"/>
      <c r="AG34" s="554"/>
      <c r="AH34" s="544"/>
      <c r="AI34" s="544"/>
      <c r="AJ34" s="544"/>
    </row>
    <row r="35" spans="15:36" ht="18.75" customHeight="1">
      <c r="O35" s="549">
        <f>radni!Q7</f>
        <v>0</v>
      </c>
      <c r="P35" s="549"/>
      <c r="Q35" s="549"/>
      <c r="R35" s="182"/>
      <c r="S35" s="182"/>
      <c r="AH35" s="549">
        <f>O35</f>
        <v>0</v>
      </c>
      <c r="AI35" s="549"/>
      <c r="AJ35" s="549"/>
    </row>
    <row r="36" ht="12" customHeight="1"/>
    <row r="37" spans="1:36" ht="15" customHeight="1">
      <c r="A37" s="146"/>
      <c r="B37" s="183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46"/>
      <c r="U37" s="183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</row>
    <row r="38" spans="1:36" ht="12.75" customHeight="1">
      <c r="A38" s="146"/>
      <c r="B38" s="184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6"/>
      <c r="U38" s="184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</row>
    <row r="39" spans="1:36" ht="27.75" customHeight="1">
      <c r="A39" s="550"/>
      <c r="B39" s="551"/>
      <c r="C39" s="551"/>
      <c r="D39" s="551"/>
      <c r="E39" s="551"/>
      <c r="F39" s="551"/>
      <c r="G39" s="551"/>
      <c r="H39" s="551"/>
      <c r="I39" s="551"/>
      <c r="J39" s="551"/>
      <c r="K39" s="551"/>
      <c r="L39" s="551"/>
      <c r="M39" s="551"/>
      <c r="N39" s="551"/>
      <c r="O39" s="551"/>
      <c r="P39" s="551"/>
      <c r="Q39" s="551"/>
      <c r="R39" s="185"/>
      <c r="S39" s="185"/>
      <c r="T39" s="550"/>
      <c r="U39" s="551"/>
      <c r="V39" s="551"/>
      <c r="W39" s="551"/>
      <c r="X39" s="551"/>
      <c r="Y39" s="551"/>
      <c r="Z39" s="551"/>
      <c r="AA39" s="551"/>
      <c r="AB39" s="551"/>
      <c r="AC39" s="551"/>
      <c r="AD39" s="551"/>
      <c r="AE39" s="551"/>
      <c r="AF39" s="551"/>
      <c r="AG39" s="551"/>
      <c r="AH39" s="551"/>
      <c r="AI39" s="551"/>
      <c r="AJ39" s="551"/>
    </row>
    <row r="40" spans="1:36" ht="12" customHeight="1">
      <c r="A40" s="146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6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</row>
    <row r="41" spans="1:36" s="154" customFormat="1" ht="12.75" customHeight="1">
      <c r="A41" s="149"/>
      <c r="B41" s="153"/>
      <c r="C41" s="186"/>
      <c r="D41" s="153"/>
      <c r="E41" s="153"/>
      <c r="F41" s="153"/>
      <c r="G41" s="187"/>
      <c r="H41" s="153"/>
      <c r="I41" s="537"/>
      <c r="J41" s="552"/>
      <c r="K41" s="552"/>
      <c r="L41" s="153"/>
      <c r="M41" s="153"/>
      <c r="N41" s="153"/>
      <c r="O41" s="153"/>
      <c r="P41" s="153"/>
      <c r="Q41" s="153"/>
      <c r="R41" s="153"/>
      <c r="S41" s="153"/>
      <c r="T41" s="149"/>
      <c r="U41" s="153"/>
      <c r="V41" s="186"/>
      <c r="W41" s="153"/>
      <c r="X41" s="153"/>
      <c r="Y41" s="153"/>
      <c r="Z41" s="187"/>
      <c r="AA41" s="153"/>
      <c r="AB41" s="537"/>
      <c r="AC41" s="552"/>
      <c r="AD41" s="552"/>
      <c r="AE41" s="153"/>
      <c r="AF41" s="153"/>
      <c r="AG41" s="153"/>
      <c r="AH41" s="153"/>
      <c r="AI41" s="153"/>
      <c r="AJ41" s="153"/>
    </row>
    <row r="42" spans="1:36" ht="17.25" customHeight="1">
      <c r="A42" s="149"/>
      <c r="B42" s="153"/>
      <c r="C42" s="188"/>
      <c r="D42" s="188"/>
      <c r="E42" s="555"/>
      <c r="F42" s="556"/>
      <c r="G42" s="153"/>
      <c r="H42" s="153"/>
      <c r="I42" s="187"/>
      <c r="J42" s="537"/>
      <c r="K42" s="537"/>
      <c r="L42" s="537"/>
      <c r="M42" s="537"/>
      <c r="N42" s="537"/>
      <c r="O42" s="537"/>
      <c r="P42" s="147"/>
      <c r="Q42" s="147"/>
      <c r="R42" s="147"/>
      <c r="S42" s="147"/>
      <c r="T42" s="149"/>
      <c r="U42" s="153"/>
      <c r="V42" s="188"/>
      <c r="W42" s="188"/>
      <c r="X42" s="555"/>
      <c r="Y42" s="556"/>
      <c r="Z42" s="153"/>
      <c r="AA42" s="153"/>
      <c r="AB42" s="187"/>
      <c r="AC42" s="537"/>
      <c r="AD42" s="537"/>
      <c r="AE42" s="537"/>
      <c r="AF42" s="537"/>
      <c r="AG42" s="537"/>
      <c r="AH42" s="537"/>
      <c r="AI42" s="147"/>
      <c r="AJ42" s="147"/>
    </row>
    <row r="43" spans="1:36" ht="18.75" customHeight="1">
      <c r="A43" s="146"/>
      <c r="B43" s="153"/>
      <c r="C43" s="156"/>
      <c r="D43" s="557"/>
      <c r="E43" s="558"/>
      <c r="F43" s="558"/>
      <c r="G43" s="153"/>
      <c r="H43" s="189"/>
      <c r="I43" s="559"/>
      <c r="J43" s="560"/>
      <c r="K43" s="560"/>
      <c r="L43" s="560"/>
      <c r="M43" s="560"/>
      <c r="N43" s="560"/>
      <c r="O43" s="560"/>
      <c r="P43" s="190"/>
      <c r="Q43" s="190"/>
      <c r="R43" s="190"/>
      <c r="S43" s="190"/>
      <c r="T43" s="146"/>
      <c r="U43" s="153"/>
      <c r="V43" s="156"/>
      <c r="W43" s="557"/>
      <c r="X43" s="558"/>
      <c r="Y43" s="558"/>
      <c r="Z43" s="153"/>
      <c r="AA43" s="189"/>
      <c r="AB43" s="559"/>
      <c r="AC43" s="560"/>
      <c r="AD43" s="560"/>
      <c r="AE43" s="560"/>
      <c r="AF43" s="560"/>
      <c r="AG43" s="560"/>
      <c r="AH43" s="560"/>
      <c r="AI43" s="190"/>
      <c r="AJ43" s="190"/>
    </row>
    <row r="44" spans="1:36" ht="18.75" customHeight="1">
      <c r="A44" s="146"/>
      <c r="B44" s="153"/>
      <c r="C44" s="164"/>
      <c r="D44" s="164"/>
      <c r="E44" s="147"/>
      <c r="F44" s="561"/>
      <c r="G44" s="561"/>
      <c r="H44" s="561"/>
      <c r="I44" s="561"/>
      <c r="J44" s="561"/>
      <c r="K44" s="561"/>
      <c r="L44" s="561"/>
      <c r="M44" s="561"/>
      <c r="N44" s="153"/>
      <c r="O44" s="562"/>
      <c r="P44" s="562"/>
      <c r="Q44" s="562"/>
      <c r="R44" s="160"/>
      <c r="S44" s="160"/>
      <c r="T44" s="146"/>
      <c r="U44" s="153"/>
      <c r="V44" s="164"/>
      <c r="W44" s="164"/>
      <c r="X44" s="147"/>
      <c r="Y44" s="561"/>
      <c r="Z44" s="561"/>
      <c r="AA44" s="561"/>
      <c r="AB44" s="561"/>
      <c r="AC44" s="561"/>
      <c r="AD44" s="561"/>
      <c r="AE44" s="561"/>
      <c r="AF44" s="561"/>
      <c r="AG44" s="153"/>
      <c r="AH44" s="562"/>
      <c r="AI44" s="562"/>
      <c r="AJ44" s="562"/>
    </row>
    <row r="45" spans="1:36" ht="18.75" customHeight="1">
      <c r="A45" s="146"/>
      <c r="B45" s="153"/>
      <c r="C45" s="153"/>
      <c r="D45" s="153"/>
      <c r="E45" s="153"/>
      <c r="F45" s="563"/>
      <c r="G45" s="563"/>
      <c r="H45" s="563"/>
      <c r="I45" s="563"/>
      <c r="J45" s="563"/>
      <c r="K45" s="563"/>
      <c r="L45" s="563"/>
      <c r="M45" s="191"/>
      <c r="N45" s="153"/>
      <c r="O45" s="564"/>
      <c r="P45" s="564"/>
      <c r="Q45" s="564"/>
      <c r="R45" s="162"/>
      <c r="S45" s="162"/>
      <c r="T45" s="146"/>
      <c r="U45" s="153"/>
      <c r="V45" s="153"/>
      <c r="W45" s="153"/>
      <c r="X45" s="153"/>
      <c r="Y45" s="563"/>
      <c r="Z45" s="563"/>
      <c r="AA45" s="563"/>
      <c r="AB45" s="563"/>
      <c r="AC45" s="563"/>
      <c r="AD45" s="563"/>
      <c r="AE45" s="563"/>
      <c r="AF45" s="191"/>
      <c r="AG45" s="153"/>
      <c r="AH45" s="564"/>
      <c r="AI45" s="564"/>
      <c r="AJ45" s="564"/>
    </row>
    <row r="46" spans="1:36" ht="30.75" customHeight="1">
      <c r="A46" s="146"/>
      <c r="B46" s="163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47"/>
      <c r="R46" s="147"/>
      <c r="S46" s="147"/>
      <c r="T46" s="146"/>
      <c r="U46" s="163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47"/>
    </row>
    <row r="47" spans="1:36" ht="5.25" customHeight="1">
      <c r="A47" s="146"/>
      <c r="B47" s="163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47"/>
      <c r="R47" s="147"/>
      <c r="S47" s="147"/>
      <c r="T47" s="146"/>
      <c r="U47" s="163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47"/>
    </row>
    <row r="48" spans="1:36" ht="15" customHeight="1">
      <c r="A48" s="147"/>
      <c r="B48" s="147"/>
      <c r="C48" s="147"/>
      <c r="D48" s="147"/>
      <c r="E48" s="147"/>
      <c r="F48" s="192"/>
      <c r="G48" s="192"/>
      <c r="H48" s="192"/>
      <c r="I48" s="192"/>
      <c r="J48" s="192"/>
      <c r="K48" s="192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92"/>
      <c r="Z48" s="192"/>
      <c r="AA48" s="192"/>
      <c r="AB48" s="192"/>
      <c r="AC48" s="192"/>
      <c r="AD48" s="192"/>
      <c r="AE48" s="147"/>
      <c r="AF48" s="147"/>
      <c r="AG48" s="147"/>
      <c r="AH48" s="147"/>
      <c r="AI48" s="147"/>
      <c r="AJ48" s="147"/>
    </row>
    <row r="49" spans="1:36" ht="14.25" customHeight="1">
      <c r="A49" s="147"/>
      <c r="B49" s="147"/>
      <c r="C49" s="147"/>
      <c r="D49" s="147"/>
      <c r="E49" s="147"/>
      <c r="F49" s="193"/>
      <c r="G49" s="193"/>
      <c r="H49" s="193"/>
      <c r="I49" s="193"/>
      <c r="J49" s="193"/>
      <c r="K49" s="193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93"/>
      <c r="Z49" s="193"/>
      <c r="AA49" s="193"/>
      <c r="AB49" s="193"/>
      <c r="AC49" s="193"/>
      <c r="AD49" s="193"/>
      <c r="AE49" s="147"/>
      <c r="AF49" s="147"/>
      <c r="AG49" s="147"/>
      <c r="AH49" s="147"/>
      <c r="AI49" s="147"/>
      <c r="AJ49" s="147"/>
    </row>
    <row r="50" spans="1:36" ht="14.25" customHeight="1">
      <c r="A50" s="147"/>
      <c r="B50" s="147"/>
      <c r="C50" s="147"/>
      <c r="D50" s="147"/>
      <c r="E50" s="147"/>
      <c r="F50" s="192"/>
      <c r="G50" s="192"/>
      <c r="H50" s="192"/>
      <c r="I50" s="192"/>
      <c r="J50" s="192"/>
      <c r="K50" s="192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92"/>
      <c r="Z50" s="192"/>
      <c r="AA50" s="192"/>
      <c r="AB50" s="192"/>
      <c r="AC50" s="192"/>
      <c r="AD50" s="192"/>
      <c r="AE50" s="147"/>
      <c r="AF50" s="147"/>
      <c r="AG50" s="147"/>
      <c r="AH50" s="147"/>
      <c r="AI50" s="147"/>
      <c r="AJ50" s="147"/>
    </row>
    <row r="51" spans="1:36" ht="14.25" customHeight="1">
      <c r="A51" s="147"/>
      <c r="B51" s="147"/>
      <c r="C51" s="147"/>
      <c r="D51" s="147"/>
      <c r="E51" s="147"/>
      <c r="F51" s="193"/>
      <c r="G51" s="193"/>
      <c r="H51" s="193"/>
      <c r="I51" s="193"/>
      <c r="J51" s="193"/>
      <c r="K51" s="193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93"/>
      <c r="Z51" s="193"/>
      <c r="AA51" s="193"/>
      <c r="AB51" s="193"/>
      <c r="AC51" s="193"/>
      <c r="AD51" s="193"/>
      <c r="AE51" s="147"/>
      <c r="AF51" s="147"/>
      <c r="AG51" s="147"/>
      <c r="AH51" s="147"/>
      <c r="AI51" s="147"/>
      <c r="AJ51" s="147"/>
    </row>
    <row r="52" spans="1:36" ht="14.25" customHeight="1">
      <c r="A52" s="147"/>
      <c r="B52" s="147"/>
      <c r="C52" s="147"/>
      <c r="D52" s="147"/>
      <c r="E52" s="147"/>
      <c r="F52" s="193"/>
      <c r="G52" s="193"/>
      <c r="H52" s="193"/>
      <c r="I52" s="193"/>
      <c r="J52" s="193"/>
      <c r="K52" s="193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93"/>
      <c r="Z52" s="193"/>
      <c r="AA52" s="193"/>
      <c r="AB52" s="193"/>
      <c r="AC52" s="193"/>
      <c r="AD52" s="193"/>
      <c r="AE52" s="147"/>
      <c r="AF52" s="147"/>
      <c r="AG52" s="147"/>
      <c r="AH52" s="147"/>
      <c r="AI52" s="147"/>
      <c r="AJ52" s="147"/>
    </row>
    <row r="53" spans="1:36" ht="14.25" customHeight="1">
      <c r="A53" s="147"/>
      <c r="B53" s="147"/>
      <c r="C53" s="147"/>
      <c r="D53" s="147"/>
      <c r="E53" s="147"/>
      <c r="F53" s="193"/>
      <c r="G53" s="193"/>
      <c r="H53" s="193"/>
      <c r="I53" s="193"/>
      <c r="J53" s="193"/>
      <c r="K53" s="193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93"/>
      <c r="Z53" s="193"/>
      <c r="AA53" s="193"/>
      <c r="AB53" s="193"/>
      <c r="AC53" s="193"/>
      <c r="AD53" s="193"/>
      <c r="AE53" s="147"/>
      <c r="AF53" s="147"/>
      <c r="AG53" s="147"/>
      <c r="AH53" s="147"/>
      <c r="AI53" s="147"/>
      <c r="AJ53" s="147"/>
    </row>
    <row r="54" spans="1:36" ht="28.5" customHeight="1">
      <c r="A54" s="188"/>
      <c r="B54" s="163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88"/>
      <c r="U54" s="163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64"/>
    </row>
    <row r="55" spans="1:36" ht="6" customHeight="1">
      <c r="A55" s="153"/>
      <c r="B55" s="164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53"/>
      <c r="U55" s="164"/>
      <c r="V55" s="164"/>
      <c r="W55" s="164"/>
      <c r="X55" s="164"/>
      <c r="Y55" s="164"/>
      <c r="Z55" s="164"/>
      <c r="AA55" s="164"/>
      <c r="AB55" s="164"/>
      <c r="AC55" s="164"/>
      <c r="AD55" s="164"/>
      <c r="AE55" s="164"/>
      <c r="AF55" s="164"/>
      <c r="AG55" s="164"/>
      <c r="AH55" s="164"/>
      <c r="AI55" s="164"/>
      <c r="AJ55" s="164"/>
    </row>
    <row r="56" spans="1:36" ht="43.5" customHeight="1">
      <c r="A56" s="565"/>
      <c r="B56" s="565"/>
      <c r="C56" s="565"/>
      <c r="D56" s="566"/>
      <c r="E56" s="566"/>
      <c r="F56" s="566"/>
      <c r="G56" s="566"/>
      <c r="H56" s="566"/>
      <c r="I56" s="142"/>
      <c r="J56" s="188"/>
      <c r="K56" s="188"/>
      <c r="L56" s="565"/>
      <c r="M56" s="567"/>
      <c r="N56" s="565"/>
      <c r="O56" s="568"/>
      <c r="P56" s="565"/>
      <c r="Q56" s="565"/>
      <c r="R56" s="171"/>
      <c r="S56" s="171"/>
      <c r="T56" s="565"/>
      <c r="U56" s="565"/>
      <c r="V56" s="565"/>
      <c r="W56" s="566"/>
      <c r="X56" s="566"/>
      <c r="Y56" s="566"/>
      <c r="Z56" s="566"/>
      <c r="AA56" s="566"/>
      <c r="AB56" s="142"/>
      <c r="AC56" s="188"/>
      <c r="AD56" s="188"/>
      <c r="AE56" s="565"/>
      <c r="AF56" s="567"/>
      <c r="AG56" s="565"/>
      <c r="AH56" s="568"/>
      <c r="AI56" s="565"/>
      <c r="AJ56" s="565"/>
    </row>
    <row r="57" spans="1:36" ht="15.75" customHeight="1">
      <c r="A57" s="569"/>
      <c r="B57" s="569"/>
      <c r="C57" s="569"/>
      <c r="D57" s="570"/>
      <c r="E57" s="570"/>
      <c r="F57" s="570"/>
      <c r="G57" s="570"/>
      <c r="H57" s="570"/>
      <c r="I57" s="175"/>
      <c r="J57" s="175"/>
      <c r="K57" s="171"/>
      <c r="L57" s="565"/>
      <c r="M57" s="567"/>
      <c r="N57" s="571"/>
      <c r="O57" s="572"/>
      <c r="P57" s="571"/>
      <c r="Q57" s="572"/>
      <c r="R57" s="173"/>
      <c r="S57" s="173"/>
      <c r="T57" s="569"/>
      <c r="U57" s="569"/>
      <c r="V57" s="569"/>
      <c r="W57" s="570"/>
      <c r="X57" s="570"/>
      <c r="Y57" s="570"/>
      <c r="Z57" s="570"/>
      <c r="AA57" s="570"/>
      <c r="AB57" s="175"/>
      <c r="AC57" s="175"/>
      <c r="AD57" s="171"/>
      <c r="AE57" s="565"/>
      <c r="AF57" s="567"/>
      <c r="AG57" s="571"/>
      <c r="AH57" s="572"/>
      <c r="AI57" s="571"/>
      <c r="AJ57" s="572"/>
    </row>
    <row r="58" spans="1:36" ht="14.25" customHeight="1">
      <c r="A58" s="569"/>
      <c r="B58" s="569"/>
      <c r="C58" s="569"/>
      <c r="D58" s="570"/>
      <c r="E58" s="570"/>
      <c r="F58" s="570"/>
      <c r="G58" s="570"/>
      <c r="H58" s="570"/>
      <c r="I58" s="175"/>
      <c r="J58" s="175"/>
      <c r="K58" s="171"/>
      <c r="L58" s="565"/>
      <c r="M58" s="567"/>
      <c r="N58" s="571"/>
      <c r="O58" s="572"/>
      <c r="P58" s="571"/>
      <c r="Q58" s="572"/>
      <c r="R58" s="173"/>
      <c r="S58" s="173"/>
      <c r="T58" s="569"/>
      <c r="U58" s="569"/>
      <c r="V58" s="569"/>
      <c r="W58" s="570"/>
      <c r="X58" s="570"/>
      <c r="Y58" s="570"/>
      <c r="Z58" s="570"/>
      <c r="AA58" s="570"/>
      <c r="AB58" s="175"/>
      <c r="AC58" s="175"/>
      <c r="AD58" s="171"/>
      <c r="AE58" s="565"/>
      <c r="AF58" s="567"/>
      <c r="AG58" s="571"/>
      <c r="AH58" s="572"/>
      <c r="AI58" s="571"/>
      <c r="AJ58" s="572"/>
    </row>
    <row r="59" spans="1:36" ht="14.25" customHeight="1">
      <c r="A59" s="569"/>
      <c r="B59" s="569"/>
      <c r="C59" s="569"/>
      <c r="D59" s="570"/>
      <c r="E59" s="570"/>
      <c r="F59" s="570"/>
      <c r="G59" s="570"/>
      <c r="H59" s="570"/>
      <c r="I59" s="175"/>
      <c r="J59" s="175"/>
      <c r="K59" s="171"/>
      <c r="L59" s="565"/>
      <c r="M59" s="567"/>
      <c r="N59" s="571"/>
      <c r="O59" s="572"/>
      <c r="P59" s="571"/>
      <c r="Q59" s="572"/>
      <c r="R59" s="173"/>
      <c r="S59" s="173"/>
      <c r="T59" s="569"/>
      <c r="U59" s="569"/>
      <c r="V59" s="569"/>
      <c r="W59" s="570"/>
      <c r="X59" s="570"/>
      <c r="Y59" s="570"/>
      <c r="Z59" s="570"/>
      <c r="AA59" s="570"/>
      <c r="AB59" s="175"/>
      <c r="AC59" s="175"/>
      <c r="AD59" s="171"/>
      <c r="AE59" s="565"/>
      <c r="AF59" s="567"/>
      <c r="AG59" s="571"/>
      <c r="AH59" s="572"/>
      <c r="AI59" s="571"/>
      <c r="AJ59" s="572"/>
    </row>
    <row r="60" spans="1:36" ht="14.25" customHeight="1">
      <c r="A60" s="569"/>
      <c r="B60" s="569"/>
      <c r="C60" s="569"/>
      <c r="D60" s="570"/>
      <c r="E60" s="570"/>
      <c r="F60" s="570"/>
      <c r="G60" s="570"/>
      <c r="H60" s="570"/>
      <c r="I60" s="175"/>
      <c r="J60" s="175"/>
      <c r="K60" s="171"/>
      <c r="L60" s="565"/>
      <c r="M60" s="567"/>
      <c r="N60" s="571"/>
      <c r="O60" s="572"/>
      <c r="P60" s="571"/>
      <c r="Q60" s="572"/>
      <c r="R60" s="173"/>
      <c r="S60" s="173"/>
      <c r="T60" s="569"/>
      <c r="U60" s="569"/>
      <c r="V60" s="569"/>
      <c r="W60" s="570"/>
      <c r="X60" s="570"/>
      <c r="Y60" s="570"/>
      <c r="Z60" s="570"/>
      <c r="AA60" s="570"/>
      <c r="AB60" s="175"/>
      <c r="AC60" s="175"/>
      <c r="AD60" s="171"/>
      <c r="AE60" s="565"/>
      <c r="AF60" s="567"/>
      <c r="AG60" s="571"/>
      <c r="AH60" s="572"/>
      <c r="AI60" s="571"/>
      <c r="AJ60" s="572"/>
    </row>
    <row r="61" spans="1:36" ht="14.25" customHeight="1">
      <c r="A61" s="569"/>
      <c r="B61" s="569"/>
      <c r="C61" s="569"/>
      <c r="D61" s="570"/>
      <c r="E61" s="570"/>
      <c r="F61" s="570"/>
      <c r="G61" s="570"/>
      <c r="H61" s="570"/>
      <c r="I61" s="175"/>
      <c r="J61" s="175"/>
      <c r="K61" s="171"/>
      <c r="L61" s="565"/>
      <c r="M61" s="567"/>
      <c r="N61" s="571"/>
      <c r="O61" s="572"/>
      <c r="P61" s="571"/>
      <c r="Q61" s="572"/>
      <c r="R61" s="173"/>
      <c r="S61" s="173"/>
      <c r="T61" s="569"/>
      <c r="U61" s="569"/>
      <c r="V61" s="569"/>
      <c r="W61" s="570"/>
      <c r="X61" s="570"/>
      <c r="Y61" s="570"/>
      <c r="Z61" s="570"/>
      <c r="AA61" s="570"/>
      <c r="AB61" s="175"/>
      <c r="AC61" s="175"/>
      <c r="AD61" s="171"/>
      <c r="AE61" s="565"/>
      <c r="AF61" s="567"/>
      <c r="AG61" s="571"/>
      <c r="AH61" s="572"/>
      <c r="AI61" s="571"/>
      <c r="AJ61" s="572"/>
    </row>
    <row r="62" spans="1:36" ht="14.25" customHeight="1">
      <c r="A62" s="569"/>
      <c r="B62" s="569"/>
      <c r="C62" s="569"/>
      <c r="D62" s="570"/>
      <c r="E62" s="570"/>
      <c r="F62" s="570"/>
      <c r="G62" s="570"/>
      <c r="H62" s="570"/>
      <c r="I62" s="175"/>
      <c r="J62" s="175"/>
      <c r="K62" s="171"/>
      <c r="L62" s="565"/>
      <c r="M62" s="567"/>
      <c r="N62" s="571"/>
      <c r="O62" s="572"/>
      <c r="P62" s="571"/>
      <c r="Q62" s="572"/>
      <c r="R62" s="173"/>
      <c r="S62" s="173"/>
      <c r="T62" s="569"/>
      <c r="U62" s="569"/>
      <c r="V62" s="569"/>
      <c r="W62" s="570"/>
      <c r="X62" s="570"/>
      <c r="Y62" s="570"/>
      <c r="Z62" s="570"/>
      <c r="AA62" s="570"/>
      <c r="AB62" s="175"/>
      <c r="AC62" s="175"/>
      <c r="AD62" s="171"/>
      <c r="AE62" s="565"/>
      <c r="AF62" s="567"/>
      <c r="AG62" s="571"/>
      <c r="AH62" s="572"/>
      <c r="AI62" s="571"/>
      <c r="AJ62" s="572"/>
    </row>
    <row r="63" spans="1:36" ht="14.25" customHeight="1">
      <c r="A63" s="569"/>
      <c r="B63" s="569"/>
      <c r="C63" s="569"/>
      <c r="D63" s="570"/>
      <c r="E63" s="570"/>
      <c r="F63" s="570"/>
      <c r="G63" s="570"/>
      <c r="H63" s="570"/>
      <c r="I63" s="175"/>
      <c r="J63" s="175"/>
      <c r="K63" s="171"/>
      <c r="L63" s="565"/>
      <c r="M63" s="567"/>
      <c r="N63" s="571"/>
      <c r="O63" s="572"/>
      <c r="P63" s="571"/>
      <c r="Q63" s="572"/>
      <c r="R63" s="173"/>
      <c r="S63" s="173"/>
      <c r="T63" s="569"/>
      <c r="U63" s="569"/>
      <c r="V63" s="569"/>
      <c r="W63" s="570"/>
      <c r="X63" s="570"/>
      <c r="Y63" s="570"/>
      <c r="Z63" s="570"/>
      <c r="AA63" s="570"/>
      <c r="AB63" s="175"/>
      <c r="AC63" s="175"/>
      <c r="AD63" s="171"/>
      <c r="AE63" s="565"/>
      <c r="AF63" s="567"/>
      <c r="AG63" s="571"/>
      <c r="AH63" s="572"/>
      <c r="AI63" s="571"/>
      <c r="AJ63" s="572"/>
    </row>
    <row r="64" spans="1:36" ht="14.25" customHeight="1">
      <c r="A64" s="569"/>
      <c r="B64" s="569"/>
      <c r="C64" s="569"/>
      <c r="D64" s="570"/>
      <c r="E64" s="570"/>
      <c r="F64" s="570"/>
      <c r="G64" s="570"/>
      <c r="H64" s="570"/>
      <c r="I64" s="175"/>
      <c r="J64" s="175"/>
      <c r="K64" s="171"/>
      <c r="L64" s="565"/>
      <c r="M64" s="567"/>
      <c r="N64" s="571"/>
      <c r="O64" s="572"/>
      <c r="P64" s="571"/>
      <c r="Q64" s="572"/>
      <c r="R64" s="173"/>
      <c r="S64" s="173"/>
      <c r="T64" s="569"/>
      <c r="U64" s="569"/>
      <c r="V64" s="569"/>
      <c r="W64" s="570"/>
      <c r="X64" s="570"/>
      <c r="Y64" s="570"/>
      <c r="Z64" s="570"/>
      <c r="AA64" s="570"/>
      <c r="AB64" s="175"/>
      <c r="AC64" s="175"/>
      <c r="AD64" s="171"/>
      <c r="AE64" s="565"/>
      <c r="AF64" s="567"/>
      <c r="AG64" s="571"/>
      <c r="AH64" s="572"/>
      <c r="AI64" s="571"/>
      <c r="AJ64" s="572"/>
    </row>
    <row r="65" spans="1:36" ht="14.25" customHeight="1">
      <c r="A65" s="569"/>
      <c r="B65" s="569"/>
      <c r="C65" s="569"/>
      <c r="D65" s="570"/>
      <c r="E65" s="570"/>
      <c r="F65" s="570"/>
      <c r="G65" s="570"/>
      <c r="H65" s="570"/>
      <c r="I65" s="175"/>
      <c r="J65" s="175"/>
      <c r="K65" s="171"/>
      <c r="L65" s="565"/>
      <c r="M65" s="567"/>
      <c r="N65" s="571"/>
      <c r="O65" s="572"/>
      <c r="P65" s="571"/>
      <c r="Q65" s="572"/>
      <c r="R65" s="173"/>
      <c r="S65" s="173"/>
      <c r="T65" s="569"/>
      <c r="U65" s="569"/>
      <c r="V65" s="569"/>
      <c r="W65" s="570"/>
      <c r="X65" s="570"/>
      <c r="Y65" s="570"/>
      <c r="Z65" s="570"/>
      <c r="AA65" s="570"/>
      <c r="AB65" s="175"/>
      <c r="AC65" s="175"/>
      <c r="AD65" s="171"/>
      <c r="AE65" s="565"/>
      <c r="AF65" s="567"/>
      <c r="AG65" s="571"/>
      <c r="AH65" s="572"/>
      <c r="AI65" s="571"/>
      <c r="AJ65" s="572"/>
    </row>
    <row r="66" spans="1:36" ht="14.25" customHeight="1">
      <c r="A66" s="569"/>
      <c r="B66" s="569"/>
      <c r="C66" s="569"/>
      <c r="D66" s="570"/>
      <c r="E66" s="570"/>
      <c r="F66" s="570"/>
      <c r="G66" s="570"/>
      <c r="H66" s="570"/>
      <c r="I66" s="175"/>
      <c r="J66" s="175"/>
      <c r="K66" s="171"/>
      <c r="L66" s="565"/>
      <c r="M66" s="567"/>
      <c r="N66" s="571"/>
      <c r="O66" s="572"/>
      <c r="P66" s="571"/>
      <c r="Q66" s="572"/>
      <c r="R66" s="173"/>
      <c r="S66" s="173"/>
      <c r="T66" s="569"/>
      <c r="U66" s="569"/>
      <c r="V66" s="569"/>
      <c r="W66" s="570"/>
      <c r="X66" s="570"/>
      <c r="Y66" s="570"/>
      <c r="Z66" s="570"/>
      <c r="AA66" s="570"/>
      <c r="AB66" s="175"/>
      <c r="AC66" s="175"/>
      <c r="AD66" s="171"/>
      <c r="AE66" s="565"/>
      <c r="AF66" s="567"/>
      <c r="AG66" s="571"/>
      <c r="AH66" s="572"/>
      <c r="AI66" s="571"/>
      <c r="AJ66" s="572"/>
    </row>
    <row r="67" spans="1:36" ht="24.75" customHeight="1">
      <c r="A67" s="573"/>
      <c r="B67" s="573"/>
      <c r="C67" s="573"/>
      <c r="D67" s="553"/>
      <c r="E67" s="553"/>
      <c r="F67" s="553"/>
      <c r="G67" s="553"/>
      <c r="H67" s="553"/>
      <c r="I67" s="174"/>
      <c r="J67" s="188"/>
      <c r="K67" s="188"/>
      <c r="L67" s="188"/>
      <c r="M67" s="175"/>
      <c r="N67" s="194"/>
      <c r="O67" s="153"/>
      <c r="P67" s="153"/>
      <c r="Q67" s="175"/>
      <c r="R67" s="175"/>
      <c r="S67" s="175"/>
      <c r="T67" s="573"/>
      <c r="U67" s="573"/>
      <c r="V67" s="573"/>
      <c r="W67" s="553"/>
      <c r="X67" s="553"/>
      <c r="Y67" s="553"/>
      <c r="Z67" s="553"/>
      <c r="AA67" s="553"/>
      <c r="AB67" s="174"/>
      <c r="AC67" s="188"/>
      <c r="AD67" s="188"/>
      <c r="AE67" s="188"/>
      <c r="AF67" s="175"/>
      <c r="AG67" s="194"/>
      <c r="AH67" s="153"/>
      <c r="AI67" s="153"/>
      <c r="AJ67" s="175"/>
    </row>
    <row r="68" spans="1:36" ht="0.75" customHeight="1">
      <c r="A68" s="574"/>
      <c r="B68" s="574"/>
      <c r="C68" s="574"/>
      <c r="D68" s="575"/>
      <c r="E68" s="575"/>
      <c r="F68" s="575"/>
      <c r="G68" s="575"/>
      <c r="H68" s="575"/>
      <c r="I68" s="174"/>
      <c r="J68" s="186"/>
      <c r="K68" s="186"/>
      <c r="L68" s="186"/>
      <c r="M68" s="174"/>
      <c r="N68" s="174"/>
      <c r="O68" s="175"/>
      <c r="P68" s="175"/>
      <c r="Q68" s="175"/>
      <c r="R68" s="175"/>
      <c r="S68" s="175"/>
      <c r="T68" s="574"/>
      <c r="U68" s="574"/>
      <c r="V68" s="574"/>
      <c r="W68" s="575"/>
      <c r="X68" s="575"/>
      <c r="Y68" s="575"/>
      <c r="Z68" s="575"/>
      <c r="AA68" s="575"/>
      <c r="AB68" s="174"/>
      <c r="AC68" s="186"/>
      <c r="AD68" s="186"/>
      <c r="AE68" s="186"/>
      <c r="AF68" s="174"/>
      <c r="AG68" s="174"/>
      <c r="AH68" s="175"/>
      <c r="AI68" s="175"/>
      <c r="AJ68" s="175"/>
    </row>
    <row r="69" spans="1:36" ht="14.25" customHeight="1">
      <c r="A69" s="574"/>
      <c r="B69" s="574"/>
      <c r="C69" s="574"/>
      <c r="D69" s="575"/>
      <c r="E69" s="575"/>
      <c r="F69" s="575"/>
      <c r="G69" s="575"/>
      <c r="H69" s="575"/>
      <c r="I69" s="174"/>
      <c r="J69" s="186"/>
      <c r="K69" s="186"/>
      <c r="L69" s="186"/>
      <c r="M69" s="179"/>
      <c r="N69" s="194"/>
      <c r="O69" s="575"/>
      <c r="P69" s="575"/>
      <c r="Q69" s="575"/>
      <c r="R69" s="179"/>
      <c r="S69" s="179"/>
      <c r="T69" s="574"/>
      <c r="U69" s="574"/>
      <c r="V69" s="574"/>
      <c r="W69" s="575"/>
      <c r="X69" s="575"/>
      <c r="Y69" s="575"/>
      <c r="Z69" s="575"/>
      <c r="AA69" s="575"/>
      <c r="AB69" s="174"/>
      <c r="AC69" s="186"/>
      <c r="AD69" s="186"/>
      <c r="AE69" s="186"/>
      <c r="AF69" s="179"/>
      <c r="AG69" s="194"/>
      <c r="AH69" s="575"/>
      <c r="AI69" s="575"/>
      <c r="AJ69" s="575"/>
    </row>
    <row r="70" spans="1:36" ht="21" customHeight="1">
      <c r="A70" s="574"/>
      <c r="B70" s="574"/>
      <c r="C70" s="574"/>
      <c r="D70" s="570"/>
      <c r="E70" s="570"/>
      <c r="F70" s="570"/>
      <c r="G70" s="570"/>
      <c r="H70" s="570"/>
      <c r="I70" s="175"/>
      <c r="J70" s="188"/>
      <c r="K70" s="188"/>
      <c r="L70" s="188"/>
      <c r="M70" s="175"/>
      <c r="N70" s="194"/>
      <c r="O70" s="574"/>
      <c r="P70" s="576"/>
      <c r="Q70" s="576"/>
      <c r="R70" s="190"/>
      <c r="S70" s="190"/>
      <c r="T70" s="574"/>
      <c r="U70" s="574"/>
      <c r="V70" s="574"/>
      <c r="W70" s="570"/>
      <c r="X70" s="570"/>
      <c r="Y70" s="570"/>
      <c r="Z70" s="570"/>
      <c r="AA70" s="570"/>
      <c r="AB70" s="175"/>
      <c r="AC70" s="188"/>
      <c r="AD70" s="188"/>
      <c r="AE70" s="188"/>
      <c r="AF70" s="175"/>
      <c r="AG70" s="194"/>
      <c r="AH70" s="574"/>
      <c r="AI70" s="576"/>
      <c r="AJ70" s="576"/>
    </row>
    <row r="71" spans="1:36" ht="23.25" customHeight="1">
      <c r="A71" s="175"/>
      <c r="B71" s="175"/>
      <c r="C71" s="175"/>
      <c r="D71" s="175"/>
      <c r="E71" s="175"/>
      <c r="F71" s="175"/>
      <c r="G71" s="175"/>
      <c r="H71" s="188"/>
      <c r="I71" s="188"/>
      <c r="J71" s="195"/>
      <c r="K71" s="195"/>
      <c r="L71" s="188"/>
      <c r="M71" s="195"/>
      <c r="N71" s="194"/>
      <c r="O71" s="577"/>
      <c r="P71" s="578"/>
      <c r="Q71" s="578"/>
      <c r="R71" s="196"/>
      <c r="S71" s="196"/>
      <c r="T71" s="175"/>
      <c r="U71" s="175"/>
      <c r="V71" s="175"/>
      <c r="W71" s="175"/>
      <c r="X71" s="175"/>
      <c r="Y71" s="175"/>
      <c r="Z71" s="175"/>
      <c r="AA71" s="188"/>
      <c r="AB71" s="188"/>
      <c r="AC71" s="195"/>
      <c r="AD71" s="195"/>
      <c r="AE71" s="188"/>
      <c r="AF71" s="195"/>
      <c r="AG71" s="194"/>
      <c r="AH71" s="577"/>
      <c r="AI71" s="578"/>
      <c r="AJ71" s="578"/>
    </row>
    <row r="72" spans="1:36" ht="13.5">
      <c r="A72" s="188"/>
      <c r="B72" s="188"/>
      <c r="C72" s="188"/>
      <c r="D72" s="188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579"/>
      <c r="P72" s="579"/>
      <c r="Q72" s="579"/>
      <c r="R72" s="182"/>
      <c r="S72" s="182"/>
      <c r="T72" s="188"/>
      <c r="U72" s="188"/>
      <c r="V72" s="188"/>
      <c r="W72" s="188"/>
      <c r="X72" s="188"/>
      <c r="Y72" s="188"/>
      <c r="Z72" s="188"/>
      <c r="AA72" s="188"/>
      <c r="AB72" s="188"/>
      <c r="AC72" s="188"/>
      <c r="AD72" s="188"/>
      <c r="AE72" s="188"/>
      <c r="AF72" s="188"/>
      <c r="AG72" s="188"/>
      <c r="AH72" s="579"/>
      <c r="AI72" s="579"/>
      <c r="AJ72" s="579"/>
    </row>
    <row r="73" spans="1:36" ht="13.5">
      <c r="A73" s="188"/>
      <c r="B73" s="188"/>
      <c r="C73" s="188"/>
      <c r="D73" s="188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8"/>
      <c r="P73" s="188"/>
      <c r="Q73" s="188"/>
      <c r="R73" s="188"/>
      <c r="S73" s="188"/>
      <c r="T73" s="188"/>
      <c r="U73" s="188"/>
      <c r="V73" s="188"/>
      <c r="W73" s="188"/>
      <c r="X73" s="188"/>
      <c r="Y73" s="188"/>
      <c r="Z73" s="188"/>
      <c r="AA73" s="188"/>
      <c r="AB73" s="188"/>
      <c r="AC73" s="188"/>
      <c r="AD73" s="188"/>
      <c r="AE73" s="188"/>
      <c r="AF73" s="188"/>
      <c r="AG73" s="188"/>
      <c r="AH73" s="188"/>
      <c r="AI73" s="188"/>
      <c r="AJ73" s="188"/>
    </row>
  </sheetData>
  <sheetProtection/>
  <protectedRanges>
    <protectedRange sqref="F30:H30 D31:H33 Y30:AA30 W31:AA33 O30:Q35 AH30:AJ35" name="Raspon4"/>
    <protectedRange sqref="Y5:AE5 AH5 AJ5 AE6:AJ6 AA7:AH7 W6:Y7 Y8:AF9 AH8:AJ9 F5:L5 O5 Q5 L6:Q6 H7:O7 D6:F7 F8:M9 O8:Q9 AD12:AI16" name="Raspon2"/>
    <protectedRange sqref="K12:P16" name="Raspon1"/>
    <protectedRange sqref="F30:H30 O20:Q30 Y30:AA30 AH20:AJ30" name="Raspon3"/>
  </protectedRanges>
  <mergeCells count="288">
    <mergeCell ref="O1:Q1"/>
    <mergeCell ref="AH1:AJ1"/>
    <mergeCell ref="AH71:AJ71"/>
    <mergeCell ref="AH72:AJ72"/>
    <mergeCell ref="G6:K6"/>
    <mergeCell ref="L6:Q6"/>
    <mergeCell ref="Z6:AD6"/>
    <mergeCell ref="AE6:AJ6"/>
    <mergeCell ref="Y9:AF9"/>
    <mergeCell ref="F9:M9"/>
    <mergeCell ref="D6:F6"/>
    <mergeCell ref="W6:Y6"/>
    <mergeCell ref="T68:V69"/>
    <mergeCell ref="W68:AA69"/>
    <mergeCell ref="AH69:AJ69"/>
    <mergeCell ref="T70:V70"/>
    <mergeCell ref="W70:AA70"/>
    <mergeCell ref="AH70:AJ70"/>
    <mergeCell ref="T66:V66"/>
    <mergeCell ref="W66:AA66"/>
    <mergeCell ref="AE66:AF66"/>
    <mergeCell ref="AG66:AH66"/>
    <mergeCell ref="AI66:AJ66"/>
    <mergeCell ref="T67:V67"/>
    <mergeCell ref="W67:AA67"/>
    <mergeCell ref="T64:V64"/>
    <mergeCell ref="W64:AA64"/>
    <mergeCell ref="AE64:AF64"/>
    <mergeCell ref="AG64:AH64"/>
    <mergeCell ref="AI64:AJ64"/>
    <mergeCell ref="T65:V65"/>
    <mergeCell ref="W65:AA65"/>
    <mergeCell ref="AE65:AF65"/>
    <mergeCell ref="AG65:AH65"/>
    <mergeCell ref="AI65:AJ65"/>
    <mergeCell ref="T62:V62"/>
    <mergeCell ref="W62:AA62"/>
    <mergeCell ref="AE62:AF62"/>
    <mergeCell ref="AG62:AH62"/>
    <mergeCell ref="AI62:AJ62"/>
    <mergeCell ref="T63:V63"/>
    <mergeCell ref="W63:AA63"/>
    <mergeCell ref="AE63:AF63"/>
    <mergeCell ref="AG63:AH63"/>
    <mergeCell ref="AI63:AJ63"/>
    <mergeCell ref="T60:V60"/>
    <mergeCell ref="W60:AA60"/>
    <mergeCell ref="AE60:AF60"/>
    <mergeCell ref="AG60:AH60"/>
    <mergeCell ref="AI60:AJ60"/>
    <mergeCell ref="T61:V61"/>
    <mergeCell ref="W61:AA61"/>
    <mergeCell ref="AE61:AF61"/>
    <mergeCell ref="AG61:AH61"/>
    <mergeCell ref="AI61:AJ61"/>
    <mergeCell ref="T58:V58"/>
    <mergeCell ref="W58:AA58"/>
    <mergeCell ref="AE58:AF58"/>
    <mergeCell ref="AG58:AH58"/>
    <mergeCell ref="AI58:AJ58"/>
    <mergeCell ref="T59:V59"/>
    <mergeCell ref="W59:AA59"/>
    <mergeCell ref="AE59:AF59"/>
    <mergeCell ref="AG59:AH59"/>
    <mergeCell ref="AI59:AJ59"/>
    <mergeCell ref="T56:V56"/>
    <mergeCell ref="W56:AA56"/>
    <mergeCell ref="AE56:AF56"/>
    <mergeCell ref="AG56:AH56"/>
    <mergeCell ref="AI56:AJ56"/>
    <mergeCell ref="T57:V57"/>
    <mergeCell ref="W57:AA57"/>
    <mergeCell ref="AE57:AF57"/>
    <mergeCell ref="AG57:AH57"/>
    <mergeCell ref="AI57:AJ57"/>
    <mergeCell ref="W43:Y43"/>
    <mergeCell ref="AB43:AH43"/>
    <mergeCell ref="Y44:AF44"/>
    <mergeCell ref="AH44:AJ44"/>
    <mergeCell ref="Y45:AE45"/>
    <mergeCell ref="AH45:AJ45"/>
    <mergeCell ref="T39:AJ39"/>
    <mergeCell ref="AC33:AG33"/>
    <mergeCell ref="AE34:AG34"/>
    <mergeCell ref="AB41:AD41"/>
    <mergeCell ref="X42:Y42"/>
    <mergeCell ref="AC42:AH42"/>
    <mergeCell ref="T33:V33"/>
    <mergeCell ref="W33:AA33"/>
    <mergeCell ref="AH33:AJ33"/>
    <mergeCell ref="AH34:AJ34"/>
    <mergeCell ref="AH35:AJ35"/>
    <mergeCell ref="T31:V32"/>
    <mergeCell ref="W31:AA32"/>
    <mergeCell ref="AH31:AJ32"/>
    <mergeCell ref="AE32:AG32"/>
    <mergeCell ref="AI29:AJ29"/>
    <mergeCell ref="AI24:AJ24"/>
    <mergeCell ref="AI22:AJ22"/>
    <mergeCell ref="AI21:AJ21"/>
    <mergeCell ref="AI26:AJ26"/>
    <mergeCell ref="AI19:AJ19"/>
    <mergeCell ref="AI25:AJ25"/>
    <mergeCell ref="AI23:AJ23"/>
    <mergeCell ref="Y8:AF8"/>
    <mergeCell ref="AH8:AJ8"/>
    <mergeCell ref="AH9:AJ9"/>
    <mergeCell ref="U9:X9"/>
    <mergeCell ref="U8:X8"/>
    <mergeCell ref="AI28:AJ28"/>
    <mergeCell ref="Y13:AC13"/>
    <mergeCell ref="AD13:AI13"/>
    <mergeCell ref="Y14:AC14"/>
    <mergeCell ref="AD14:AI14"/>
    <mergeCell ref="T1:AD1"/>
    <mergeCell ref="T2:Z2"/>
    <mergeCell ref="T3:AJ3"/>
    <mergeCell ref="Y5:AE5"/>
    <mergeCell ref="AF5:AG5"/>
    <mergeCell ref="W7:Y7"/>
    <mergeCell ref="AA7:AH7"/>
    <mergeCell ref="U7:V7"/>
    <mergeCell ref="U6:V6"/>
    <mergeCell ref="U5:X5"/>
    <mergeCell ref="O71:Q71"/>
    <mergeCell ref="O72:Q72"/>
    <mergeCell ref="F5:L5"/>
    <mergeCell ref="M5:N5"/>
    <mergeCell ref="A1:K1"/>
    <mergeCell ref="A2:G2"/>
    <mergeCell ref="B5:E5"/>
    <mergeCell ref="B6:C6"/>
    <mergeCell ref="A3:Q3"/>
    <mergeCell ref="B7:C7"/>
    <mergeCell ref="A67:C67"/>
    <mergeCell ref="D67:H67"/>
    <mergeCell ref="A68:C69"/>
    <mergeCell ref="D68:H69"/>
    <mergeCell ref="O69:Q69"/>
    <mergeCell ref="A70:C70"/>
    <mergeCell ref="D70:H70"/>
    <mergeCell ref="O70:Q70"/>
    <mergeCell ref="A65:C65"/>
    <mergeCell ref="D65:H65"/>
    <mergeCell ref="L65:M65"/>
    <mergeCell ref="N65:O65"/>
    <mergeCell ref="P65:Q65"/>
    <mergeCell ref="A66:C66"/>
    <mergeCell ref="D66:H66"/>
    <mergeCell ref="L66:M66"/>
    <mergeCell ref="N66:O66"/>
    <mergeCell ref="P66:Q66"/>
    <mergeCell ref="A63:C63"/>
    <mergeCell ref="D63:H63"/>
    <mergeCell ref="L63:M63"/>
    <mergeCell ref="N63:O63"/>
    <mergeCell ref="P63:Q63"/>
    <mergeCell ref="A64:C64"/>
    <mergeCell ref="D64:H64"/>
    <mergeCell ref="L64:M64"/>
    <mergeCell ref="N64:O64"/>
    <mergeCell ref="P64:Q64"/>
    <mergeCell ref="A61:C61"/>
    <mergeCell ref="D61:H61"/>
    <mergeCell ref="L61:M61"/>
    <mergeCell ref="N61:O61"/>
    <mergeCell ref="P61:Q61"/>
    <mergeCell ref="A62:C62"/>
    <mergeCell ref="D62:H62"/>
    <mergeCell ref="L62:M62"/>
    <mergeCell ref="N62:O62"/>
    <mergeCell ref="P62:Q62"/>
    <mergeCell ref="A59:C59"/>
    <mergeCell ref="D59:H59"/>
    <mergeCell ref="L59:M59"/>
    <mergeCell ref="N59:O59"/>
    <mergeCell ref="P59:Q59"/>
    <mergeCell ref="A60:C60"/>
    <mergeCell ref="D60:H60"/>
    <mergeCell ref="L60:M60"/>
    <mergeCell ref="N60:O60"/>
    <mergeCell ref="P60:Q60"/>
    <mergeCell ref="A57:C57"/>
    <mergeCell ref="D57:H57"/>
    <mergeCell ref="L57:M57"/>
    <mergeCell ref="N57:O57"/>
    <mergeCell ref="P57:Q57"/>
    <mergeCell ref="A58:C58"/>
    <mergeCell ref="D58:H58"/>
    <mergeCell ref="L58:M58"/>
    <mergeCell ref="N58:O58"/>
    <mergeCell ref="P58:Q58"/>
    <mergeCell ref="F45:L45"/>
    <mergeCell ref="O45:Q45"/>
    <mergeCell ref="A56:C56"/>
    <mergeCell ref="D56:H56"/>
    <mergeCell ref="L56:M56"/>
    <mergeCell ref="N56:O56"/>
    <mergeCell ref="P56:Q56"/>
    <mergeCell ref="E42:F42"/>
    <mergeCell ref="J42:O42"/>
    <mergeCell ref="D43:F43"/>
    <mergeCell ref="I43:O43"/>
    <mergeCell ref="F44:M44"/>
    <mergeCell ref="O44:Q44"/>
    <mergeCell ref="O34:Q34"/>
    <mergeCell ref="O35:Q35"/>
    <mergeCell ref="A39:Q39"/>
    <mergeCell ref="I41:K41"/>
    <mergeCell ref="B8:E8"/>
    <mergeCell ref="B9:E9"/>
    <mergeCell ref="J33:N33"/>
    <mergeCell ref="L34:N34"/>
    <mergeCell ref="L32:N32"/>
    <mergeCell ref="L30:N30"/>
    <mergeCell ref="A33:C33"/>
    <mergeCell ref="D33:H33"/>
    <mergeCell ref="O33:Q33"/>
    <mergeCell ref="A31:C32"/>
    <mergeCell ref="D31:H32"/>
    <mergeCell ref="O31:Q32"/>
    <mergeCell ref="A30:E30"/>
    <mergeCell ref="F30:H30"/>
    <mergeCell ref="O30:Q30"/>
    <mergeCell ref="T30:X30"/>
    <mergeCell ref="Y30:AA30"/>
    <mergeCell ref="AH30:AJ30"/>
    <mergeCell ref="AE30:AG30"/>
    <mergeCell ref="P25:Q25"/>
    <mergeCell ref="A25:N25"/>
    <mergeCell ref="A26:N26"/>
    <mergeCell ref="P29:Q29"/>
    <mergeCell ref="AI27:AJ27"/>
    <mergeCell ref="P28:Q28"/>
    <mergeCell ref="O9:Q9"/>
    <mergeCell ref="P22:Q22"/>
    <mergeCell ref="B10:Q10"/>
    <mergeCell ref="T17:AJ17"/>
    <mergeCell ref="F15:J15"/>
    <mergeCell ref="K12:P12"/>
    <mergeCell ref="AI20:AJ20"/>
    <mergeCell ref="P21:Q21"/>
    <mergeCell ref="A17:Q17"/>
    <mergeCell ref="Y15:AC15"/>
    <mergeCell ref="K15:P15"/>
    <mergeCell ref="F16:J16"/>
    <mergeCell ref="K16:P16"/>
    <mergeCell ref="U10:AJ10"/>
    <mergeCell ref="Y12:AC12"/>
    <mergeCell ref="AD12:AI12"/>
    <mergeCell ref="Y16:AC16"/>
    <mergeCell ref="AD16:AI16"/>
    <mergeCell ref="AD15:AI15"/>
    <mergeCell ref="F8:M8"/>
    <mergeCell ref="P19:Q19"/>
    <mergeCell ref="D7:F7"/>
    <mergeCell ref="H7:O7"/>
    <mergeCell ref="F13:J13"/>
    <mergeCell ref="K13:P13"/>
    <mergeCell ref="F14:J14"/>
    <mergeCell ref="K14:P14"/>
    <mergeCell ref="O8:Q8"/>
    <mergeCell ref="F12:J12"/>
    <mergeCell ref="T25:AG25"/>
    <mergeCell ref="A19:N19"/>
    <mergeCell ref="A20:N20"/>
    <mergeCell ref="A21:N21"/>
    <mergeCell ref="A22:N22"/>
    <mergeCell ref="A23:N23"/>
    <mergeCell ref="A24:N24"/>
    <mergeCell ref="P20:Q20"/>
    <mergeCell ref="P24:Q24"/>
    <mergeCell ref="P23:Q23"/>
    <mergeCell ref="T19:AG19"/>
    <mergeCell ref="T20:AG20"/>
    <mergeCell ref="T21:AG21"/>
    <mergeCell ref="T22:AG22"/>
    <mergeCell ref="T23:AG23"/>
    <mergeCell ref="T24:AG24"/>
    <mergeCell ref="T26:AG26"/>
    <mergeCell ref="T27:AG27"/>
    <mergeCell ref="T28:AG28"/>
    <mergeCell ref="T29:AG29"/>
    <mergeCell ref="A27:N27"/>
    <mergeCell ref="A28:N28"/>
    <mergeCell ref="A29:N29"/>
    <mergeCell ref="P27:Q27"/>
    <mergeCell ref="P26:Q26"/>
  </mergeCells>
  <printOptions verticalCentered="1"/>
  <pageMargins left="0.31496062992125984" right="0.31496062992125984" top="0.1968503937007874" bottom="0" header="0.2362204724409449" footer="0.2362204724409449"/>
  <pageSetup fitToHeight="1" fitToWidth="1" horizontalDpi="600" verticalDpi="600" orientation="landscape" pageOrder="overThenDown" paperSize="9" scale="92"/>
  <rowBreaks count="1" manualBreakCount="1">
    <brk id="36" max="3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44"/>
  <sheetViews>
    <sheetView view="pageBreakPreview" zoomScaleSheetLayoutView="100" zoomScalePageLayoutView="0" workbookViewId="0" topLeftCell="A1">
      <selection activeCell="I40" sqref="I40:N40"/>
    </sheetView>
  </sheetViews>
  <sheetFormatPr defaultColWidth="9.140625" defaultRowHeight="12.75"/>
  <cols>
    <col min="1" max="1" width="8.140625" style="252" customWidth="1"/>
    <col min="2" max="3" width="4.7109375" style="252" customWidth="1"/>
    <col min="4" max="4" width="11.421875" style="252" customWidth="1"/>
    <col min="5" max="5" width="8.7109375" style="252" customWidth="1"/>
    <col min="6" max="6" width="7.421875" style="252" customWidth="1"/>
    <col min="7" max="7" width="2.421875" style="252" customWidth="1"/>
    <col min="8" max="8" width="11.8515625" style="252" customWidth="1"/>
    <col min="9" max="9" width="3.00390625" style="252" customWidth="1"/>
    <col min="10" max="10" width="4.00390625" style="252" customWidth="1"/>
    <col min="11" max="11" width="2.421875" style="252" customWidth="1"/>
    <col min="12" max="12" width="4.00390625" style="252" customWidth="1"/>
    <col min="13" max="13" width="8.140625" style="252" customWidth="1"/>
    <col min="14" max="14" width="9.421875" style="252" customWidth="1"/>
    <col min="15" max="29" width="9.140625" style="225" customWidth="1"/>
    <col min="30" max="16384" width="9.140625" style="226" customWidth="1"/>
  </cols>
  <sheetData>
    <row r="1" spans="1:14" ht="12.75">
      <c r="A1" s="220" t="s">
        <v>3061</v>
      </c>
      <c r="B1" s="221"/>
      <c r="C1" s="222"/>
      <c r="D1" s="222"/>
      <c r="E1" s="223"/>
      <c r="F1" s="223"/>
      <c r="G1" s="223"/>
      <c r="H1" s="223"/>
      <c r="I1" s="223"/>
      <c r="J1" s="223"/>
      <c r="K1" s="223"/>
      <c r="L1" s="224"/>
      <c r="M1" s="703" t="s">
        <v>3062</v>
      </c>
      <c r="N1" s="704"/>
    </row>
    <row r="2" spans="1:14" ht="12.75">
      <c r="A2" s="227" t="s">
        <v>3063</v>
      </c>
      <c r="B2" s="228"/>
      <c r="C2" s="229"/>
      <c r="D2" s="229"/>
      <c r="E2" s="223"/>
      <c r="F2" s="223"/>
      <c r="G2" s="223"/>
      <c r="H2" s="223"/>
      <c r="I2" s="223"/>
      <c r="J2" s="223"/>
      <c r="K2" s="223"/>
      <c r="L2" s="223"/>
      <c r="M2" s="224"/>
      <c r="N2" s="224"/>
    </row>
    <row r="3" spans="1:14" ht="12.75">
      <c r="A3" s="227" t="s">
        <v>3064</v>
      </c>
      <c r="B3" s="230"/>
      <c r="C3" s="231"/>
      <c r="D3" s="231"/>
      <c r="E3" s="223"/>
      <c r="F3" s="223"/>
      <c r="G3" s="223"/>
      <c r="H3" s="223"/>
      <c r="I3" s="223"/>
      <c r="J3" s="223"/>
      <c r="K3" s="223"/>
      <c r="L3" s="223"/>
      <c r="M3" s="223"/>
      <c r="N3" s="223"/>
    </row>
    <row r="4" spans="1:14" ht="18">
      <c r="A4" s="591" t="s">
        <v>3065</v>
      </c>
      <c r="B4" s="591"/>
      <c r="C4" s="591"/>
      <c r="D4" s="591"/>
      <c r="E4" s="591"/>
      <c r="F4" s="591"/>
      <c r="G4" s="591"/>
      <c r="H4" s="591"/>
      <c r="I4" s="591"/>
      <c r="J4" s="591"/>
      <c r="K4" s="591"/>
      <c r="L4" s="591"/>
      <c r="M4" s="591"/>
      <c r="N4" s="591"/>
    </row>
    <row r="5" spans="1:14" ht="15" customHeight="1">
      <c r="A5" s="227" t="s">
        <v>3066</v>
      </c>
      <c r="B5" s="232">
        <f>radni!O4</f>
        <v>0</v>
      </c>
      <c r="C5" s="227" t="s">
        <v>3067</v>
      </c>
      <c r="D5" s="592">
        <f>radni!C4</f>
        <v>0</v>
      </c>
      <c r="E5" s="592"/>
      <c r="F5" s="592"/>
      <c r="G5" s="592"/>
      <c r="H5" s="592"/>
      <c r="I5" s="592"/>
      <c r="J5" s="592"/>
      <c r="K5" s="227" t="s">
        <v>3068</v>
      </c>
      <c r="L5" s="233"/>
      <c r="M5" s="233"/>
      <c r="N5" s="233"/>
    </row>
    <row r="6" spans="1:14" ht="15" customHeight="1">
      <c r="A6" s="234"/>
      <c r="B6" s="593">
        <f>radni!C1</f>
        <v>0</v>
      </c>
      <c r="C6" s="593"/>
      <c r="D6" s="593"/>
      <c r="E6" s="593"/>
      <c r="F6" s="593"/>
      <c r="G6" s="235"/>
      <c r="H6" s="236"/>
      <c r="I6" s="227" t="s">
        <v>117</v>
      </c>
      <c r="J6" s="594">
        <f>radni!L1</f>
        <v>0</v>
      </c>
      <c r="K6" s="594"/>
      <c r="L6" s="594"/>
      <c r="M6" s="594"/>
      <c r="N6" s="594"/>
    </row>
    <row r="7" spans="1:14" ht="15" customHeight="1">
      <c r="A7" s="237"/>
      <c r="B7" s="595">
        <f>radni!C2</f>
        <v>0</v>
      </c>
      <c r="C7" s="595"/>
      <c r="D7" s="595"/>
      <c r="E7" s="595"/>
      <c r="F7" s="595"/>
      <c r="G7" s="235"/>
      <c r="H7" s="235"/>
      <c r="I7" s="227" t="s">
        <v>117</v>
      </c>
      <c r="J7" s="596">
        <f>radni!L2</f>
        <v>0</v>
      </c>
      <c r="K7" s="596"/>
      <c r="L7" s="596"/>
      <c r="M7" s="596"/>
      <c r="N7" s="596"/>
    </row>
    <row r="8" spans="1:14" ht="15" customHeight="1">
      <c r="A8" s="238" t="s">
        <v>3069</v>
      </c>
      <c r="B8" s="239"/>
      <c r="C8" s="597">
        <f>radni!C3</f>
        <v>0</v>
      </c>
      <c r="D8" s="598"/>
      <c r="E8" s="238" t="s">
        <v>3070</v>
      </c>
      <c r="F8" s="592">
        <f>radni!N5</f>
        <v>0</v>
      </c>
      <c r="G8" s="592"/>
      <c r="H8" s="592"/>
      <c r="I8" s="592"/>
      <c r="J8" s="592"/>
      <c r="K8" s="240" t="s">
        <v>75</v>
      </c>
      <c r="L8" s="599">
        <f>radni!C5</f>
        <v>0</v>
      </c>
      <c r="M8" s="600"/>
      <c r="N8" s="600"/>
    </row>
    <row r="9" spans="1:14" ht="12.75">
      <c r="A9" s="241"/>
      <c r="B9" s="241"/>
      <c r="C9" s="242"/>
      <c r="D9" s="242"/>
      <c r="E9" s="241"/>
      <c r="F9" s="243"/>
      <c r="G9" s="243"/>
      <c r="H9" s="243"/>
      <c r="I9" s="243"/>
      <c r="J9" s="243"/>
      <c r="K9" s="243"/>
      <c r="L9" s="243"/>
      <c r="M9" s="243"/>
      <c r="N9" s="243"/>
    </row>
    <row r="10" spans="1:14" ht="12.75" customHeight="1">
      <c r="A10" s="601" t="s">
        <v>3071</v>
      </c>
      <c r="B10" s="602"/>
      <c r="C10" s="602"/>
      <c r="D10" s="603"/>
      <c r="E10" s="604" t="s">
        <v>3072</v>
      </c>
      <c r="F10" s="604"/>
      <c r="G10" s="604"/>
      <c r="H10" s="604"/>
      <c r="I10" s="604" t="s">
        <v>3072</v>
      </c>
      <c r="J10" s="604"/>
      <c r="K10" s="604"/>
      <c r="L10" s="604"/>
      <c r="M10" s="604"/>
      <c r="N10" s="604"/>
    </row>
    <row r="11" spans="1:14" ht="15" customHeight="1">
      <c r="A11" s="605" t="s">
        <v>3073</v>
      </c>
      <c r="B11" s="605"/>
      <c r="C11" s="605"/>
      <c r="D11" s="605"/>
      <c r="E11" s="606">
        <f>radni!Q8</f>
        <v>0</v>
      </c>
      <c r="F11" s="606"/>
      <c r="G11" s="606"/>
      <c r="H11" s="606"/>
      <c r="I11" s="607">
        <f>radni!Q9</f>
        <v>0</v>
      </c>
      <c r="J11" s="607"/>
      <c r="K11" s="607"/>
      <c r="L11" s="607"/>
      <c r="M11" s="607"/>
      <c r="N11" s="607"/>
    </row>
    <row r="12" spans="1:14" ht="15" customHeight="1">
      <c r="A12" s="244" t="s">
        <v>3074</v>
      </c>
      <c r="B12" s="245"/>
      <c r="C12" s="245"/>
      <c r="D12" s="246"/>
      <c r="E12" s="608"/>
      <c r="F12" s="608"/>
      <c r="G12" s="608"/>
      <c r="H12" s="608"/>
      <c r="I12" s="609"/>
      <c r="J12" s="609"/>
      <c r="K12" s="609"/>
      <c r="L12" s="609"/>
      <c r="M12" s="609"/>
      <c r="N12" s="609"/>
    </row>
    <row r="13" spans="1:14" ht="15" customHeight="1">
      <c r="A13" s="247" t="s">
        <v>3075</v>
      </c>
      <c r="B13" s="248"/>
      <c r="C13" s="248"/>
      <c r="D13" s="249"/>
      <c r="E13" s="610"/>
      <c r="F13" s="610"/>
      <c r="G13" s="610"/>
      <c r="H13" s="610"/>
      <c r="I13" s="611"/>
      <c r="J13" s="611"/>
      <c r="K13" s="611"/>
      <c r="L13" s="611"/>
      <c r="M13" s="611"/>
      <c r="N13" s="611"/>
    </row>
    <row r="14" spans="1:14" ht="17.25" customHeight="1">
      <c r="A14" s="618" t="s">
        <v>3095</v>
      </c>
      <c r="B14" s="619"/>
      <c r="C14" s="619"/>
      <c r="D14" s="620"/>
      <c r="E14" s="636" t="s">
        <v>3091</v>
      </c>
      <c r="F14" s="637"/>
      <c r="G14" s="637"/>
      <c r="H14" s="638"/>
      <c r="I14" s="645" t="s">
        <v>3091</v>
      </c>
      <c r="J14" s="637"/>
      <c r="K14" s="637"/>
      <c r="L14" s="637"/>
      <c r="M14" s="637"/>
      <c r="N14" s="638"/>
    </row>
    <row r="15" spans="1:14" ht="17.25" customHeight="1">
      <c r="A15" s="621"/>
      <c r="B15" s="622"/>
      <c r="C15" s="622"/>
      <c r="D15" s="623"/>
      <c r="E15" s="639" t="s">
        <v>3092</v>
      </c>
      <c r="F15" s="640"/>
      <c r="G15" s="640"/>
      <c r="H15" s="641"/>
      <c r="I15" s="650" t="s">
        <v>3092</v>
      </c>
      <c r="J15" s="640"/>
      <c r="K15" s="640"/>
      <c r="L15" s="640"/>
      <c r="M15" s="640"/>
      <c r="N15" s="641"/>
    </row>
    <row r="16" spans="1:14" ht="17.25" customHeight="1">
      <c r="A16" s="624"/>
      <c r="B16" s="625"/>
      <c r="C16" s="625"/>
      <c r="D16" s="626"/>
      <c r="E16" s="642" t="s">
        <v>3093</v>
      </c>
      <c r="F16" s="643"/>
      <c r="G16" s="643"/>
      <c r="H16" s="644"/>
      <c r="I16" s="681" t="s">
        <v>3093</v>
      </c>
      <c r="J16" s="643"/>
      <c r="K16" s="643"/>
      <c r="L16" s="643"/>
      <c r="M16" s="643"/>
      <c r="N16" s="644"/>
    </row>
    <row r="17" spans="1:14" ht="17.25" customHeight="1">
      <c r="A17" s="627" t="s">
        <v>3076</v>
      </c>
      <c r="B17" s="628"/>
      <c r="C17" s="628"/>
      <c r="D17" s="629"/>
      <c r="E17" s="672" t="s">
        <v>3090</v>
      </c>
      <c r="F17" s="613"/>
      <c r="G17" s="613"/>
      <c r="H17" s="614"/>
      <c r="I17" s="672" t="s">
        <v>3090</v>
      </c>
      <c r="J17" s="613"/>
      <c r="K17" s="613"/>
      <c r="L17" s="613"/>
      <c r="M17" s="613"/>
      <c r="N17" s="614"/>
    </row>
    <row r="18" spans="1:14" ht="17.25" customHeight="1">
      <c r="A18" s="630"/>
      <c r="B18" s="631"/>
      <c r="C18" s="631"/>
      <c r="D18" s="632"/>
      <c r="E18" s="646" t="s">
        <v>3089</v>
      </c>
      <c r="F18" s="647"/>
      <c r="G18" s="647"/>
      <c r="H18" s="649"/>
      <c r="I18" s="646" t="s">
        <v>3089</v>
      </c>
      <c r="J18" s="647"/>
      <c r="K18" s="647"/>
      <c r="L18" s="647"/>
      <c r="M18" s="648"/>
      <c r="N18" s="649"/>
    </row>
    <row r="19" spans="1:14" ht="17.25" customHeight="1">
      <c r="A19" s="633"/>
      <c r="B19" s="634"/>
      <c r="C19" s="634"/>
      <c r="D19" s="635"/>
      <c r="E19" s="685" t="s">
        <v>3088</v>
      </c>
      <c r="F19" s="616"/>
      <c r="G19" s="616"/>
      <c r="H19" s="617"/>
      <c r="I19" s="685" t="s">
        <v>3088</v>
      </c>
      <c r="J19" s="616"/>
      <c r="K19" s="616"/>
      <c r="L19" s="616"/>
      <c r="M19" s="616"/>
      <c r="N19" s="617"/>
    </row>
    <row r="20" spans="1:14" ht="17.25" customHeight="1">
      <c r="A20" s="627" t="s">
        <v>3077</v>
      </c>
      <c r="B20" s="660"/>
      <c r="C20" s="660"/>
      <c r="D20" s="661"/>
      <c r="E20" s="666" t="s">
        <v>3090</v>
      </c>
      <c r="F20" s="667"/>
      <c r="G20" s="667"/>
      <c r="H20" s="668"/>
      <c r="I20" s="612" t="s">
        <v>3090</v>
      </c>
      <c r="J20" s="613"/>
      <c r="K20" s="613"/>
      <c r="L20" s="613"/>
      <c r="M20" s="613"/>
      <c r="N20" s="614"/>
    </row>
    <row r="21" spans="1:14" ht="17.25" customHeight="1">
      <c r="A21" s="662"/>
      <c r="B21" s="663"/>
      <c r="C21" s="663"/>
      <c r="D21" s="664"/>
      <c r="E21" s="669" t="s">
        <v>3089</v>
      </c>
      <c r="F21" s="670"/>
      <c r="G21" s="670"/>
      <c r="H21" s="671"/>
      <c r="I21" s="615" t="s">
        <v>3089</v>
      </c>
      <c r="J21" s="616"/>
      <c r="K21" s="616"/>
      <c r="L21" s="616"/>
      <c r="M21" s="616"/>
      <c r="N21" s="617"/>
    </row>
    <row r="22" spans="1:14" ht="24.75" customHeight="1">
      <c r="A22" s="665" t="s">
        <v>3094</v>
      </c>
      <c r="B22" s="660"/>
      <c r="C22" s="660"/>
      <c r="D22" s="661"/>
      <c r="E22" s="672" t="s">
        <v>3097</v>
      </c>
      <c r="F22" s="613"/>
      <c r="G22" s="679" t="s">
        <v>3096</v>
      </c>
      <c r="H22" s="614"/>
      <c r="I22" s="612" t="s">
        <v>3097</v>
      </c>
      <c r="J22" s="613"/>
      <c r="K22" s="613"/>
      <c r="L22" s="613"/>
      <c r="M22" s="679" t="s">
        <v>3096</v>
      </c>
      <c r="N22" s="614"/>
    </row>
    <row r="23" spans="1:14" ht="24.75" customHeight="1">
      <c r="A23" s="662"/>
      <c r="B23" s="663"/>
      <c r="C23" s="663"/>
      <c r="D23" s="664"/>
      <c r="E23" s="679" t="s">
        <v>3098</v>
      </c>
      <c r="F23" s="614"/>
      <c r="G23" s="680" t="s">
        <v>3099</v>
      </c>
      <c r="H23" s="617"/>
      <c r="I23" s="615" t="s">
        <v>3098</v>
      </c>
      <c r="J23" s="616"/>
      <c r="K23" s="616"/>
      <c r="L23" s="616"/>
      <c r="M23" s="616" t="s">
        <v>3099</v>
      </c>
      <c r="N23" s="617"/>
    </row>
    <row r="24" spans="1:14" ht="17.25" customHeight="1">
      <c r="A24" s="660" t="s">
        <v>3078</v>
      </c>
      <c r="B24" s="660"/>
      <c r="C24" s="660"/>
      <c r="D24" s="661"/>
      <c r="E24" s="672" t="s">
        <v>3100</v>
      </c>
      <c r="F24" s="613"/>
      <c r="G24" s="679" t="s">
        <v>3116</v>
      </c>
      <c r="H24" s="614"/>
      <c r="I24" s="612" t="s">
        <v>3100</v>
      </c>
      <c r="J24" s="613"/>
      <c r="K24" s="613"/>
      <c r="L24" s="613"/>
      <c r="M24" s="613" t="s">
        <v>3116</v>
      </c>
      <c r="N24" s="614"/>
    </row>
    <row r="25" spans="1:14" ht="17.25" customHeight="1">
      <c r="A25" s="682"/>
      <c r="B25" s="682"/>
      <c r="C25" s="682"/>
      <c r="D25" s="683"/>
      <c r="E25" s="646" t="s">
        <v>3117</v>
      </c>
      <c r="F25" s="647"/>
      <c r="G25" s="647" t="s">
        <v>3118</v>
      </c>
      <c r="H25" s="649"/>
      <c r="I25" s="646" t="s">
        <v>3117</v>
      </c>
      <c r="J25" s="647"/>
      <c r="K25" s="647"/>
      <c r="L25" s="647"/>
      <c r="M25" s="647" t="s">
        <v>3118</v>
      </c>
      <c r="N25" s="649"/>
    </row>
    <row r="26" spans="1:14" ht="17.25" customHeight="1">
      <c r="A26" s="657" t="s">
        <v>3079</v>
      </c>
      <c r="B26" s="657"/>
      <c r="C26" s="657"/>
      <c r="D26" s="658"/>
      <c r="E26" s="709" t="s">
        <v>3101</v>
      </c>
      <c r="F26" s="689"/>
      <c r="G26" s="688" t="s">
        <v>3103</v>
      </c>
      <c r="H26" s="689"/>
      <c r="I26" s="692" t="s">
        <v>3101</v>
      </c>
      <c r="J26" s="692"/>
      <c r="K26" s="692"/>
      <c r="L26" s="692"/>
      <c r="M26" s="692" t="s">
        <v>3103</v>
      </c>
      <c r="N26" s="706"/>
    </row>
    <row r="27" spans="1:14" ht="17.25" customHeight="1">
      <c r="A27" s="657"/>
      <c r="B27" s="657"/>
      <c r="C27" s="657"/>
      <c r="D27" s="658"/>
      <c r="E27" s="710" t="s">
        <v>3102</v>
      </c>
      <c r="F27" s="691"/>
      <c r="G27" s="690" t="s">
        <v>3104</v>
      </c>
      <c r="H27" s="691"/>
      <c r="I27" s="588" t="s">
        <v>3102</v>
      </c>
      <c r="J27" s="588"/>
      <c r="K27" s="588"/>
      <c r="L27" s="588"/>
      <c r="M27" s="588" t="s">
        <v>3104</v>
      </c>
      <c r="N27" s="705"/>
    </row>
    <row r="28" spans="1:14" ht="17.25" customHeight="1">
      <c r="A28" s="657" t="s">
        <v>3119</v>
      </c>
      <c r="B28" s="657"/>
      <c r="C28" s="657"/>
      <c r="D28" s="658"/>
      <c r="E28" s="709" t="s">
        <v>3101</v>
      </c>
      <c r="F28" s="689"/>
      <c r="G28" s="688" t="s">
        <v>3103</v>
      </c>
      <c r="H28" s="689"/>
      <c r="I28" s="692" t="s">
        <v>3101</v>
      </c>
      <c r="J28" s="692"/>
      <c r="K28" s="692"/>
      <c r="L28" s="692"/>
      <c r="M28" s="692" t="s">
        <v>3103</v>
      </c>
      <c r="N28" s="706"/>
    </row>
    <row r="29" spans="1:14" ht="17.25" customHeight="1">
      <c r="A29" s="657"/>
      <c r="B29" s="657"/>
      <c r="C29" s="657"/>
      <c r="D29" s="658"/>
      <c r="E29" s="710" t="s">
        <v>3102</v>
      </c>
      <c r="F29" s="691"/>
      <c r="G29" s="690" t="s">
        <v>3104</v>
      </c>
      <c r="H29" s="691"/>
      <c r="I29" s="588" t="s">
        <v>3102</v>
      </c>
      <c r="J29" s="588"/>
      <c r="K29" s="588"/>
      <c r="L29" s="588"/>
      <c r="M29" s="588" t="s">
        <v>3104</v>
      </c>
      <c r="N29" s="705"/>
    </row>
    <row r="30" spans="1:14" ht="17.25" customHeight="1">
      <c r="A30" s="657" t="s">
        <v>3080</v>
      </c>
      <c r="B30" s="657"/>
      <c r="C30" s="657"/>
      <c r="D30" s="657"/>
      <c r="E30" s="254" t="s">
        <v>3105</v>
      </c>
      <c r="F30" s="659" t="s">
        <v>3106</v>
      </c>
      <c r="G30" s="659"/>
      <c r="H30" s="255" t="s">
        <v>3107</v>
      </c>
      <c r="I30" s="702" t="s">
        <v>3105</v>
      </c>
      <c r="J30" s="647"/>
      <c r="K30" s="647"/>
      <c r="L30" s="647" t="s">
        <v>3106</v>
      </c>
      <c r="M30" s="647"/>
      <c r="N30" s="256" t="s">
        <v>3107</v>
      </c>
    </row>
    <row r="31" spans="1:14" ht="17.25" customHeight="1">
      <c r="A31" s="657"/>
      <c r="B31" s="657"/>
      <c r="C31" s="657"/>
      <c r="D31" s="657"/>
      <c r="E31" s="257" t="s">
        <v>3108</v>
      </c>
      <c r="F31" s="659" t="s">
        <v>3115</v>
      </c>
      <c r="G31" s="659"/>
      <c r="H31" s="255" t="s">
        <v>3109</v>
      </c>
      <c r="I31" s="702" t="s">
        <v>3108</v>
      </c>
      <c r="J31" s="647"/>
      <c r="K31" s="647"/>
      <c r="L31" s="647" t="s">
        <v>3115</v>
      </c>
      <c r="M31" s="647"/>
      <c r="N31" s="256" t="s">
        <v>3109</v>
      </c>
    </row>
    <row r="32" spans="1:14" ht="17.25" customHeight="1">
      <c r="A32" s="657" t="s">
        <v>3081</v>
      </c>
      <c r="B32" s="657"/>
      <c r="C32" s="657"/>
      <c r="D32" s="658"/>
      <c r="E32" s="258" t="s">
        <v>3114</v>
      </c>
      <c r="F32" s="707" t="s">
        <v>3115</v>
      </c>
      <c r="G32" s="708"/>
      <c r="H32" s="259" t="s">
        <v>3103</v>
      </c>
      <c r="I32" s="708" t="s">
        <v>3114</v>
      </c>
      <c r="J32" s="708"/>
      <c r="K32" s="708"/>
      <c r="L32" s="708" t="s">
        <v>3115</v>
      </c>
      <c r="M32" s="708"/>
      <c r="N32" s="260" t="s">
        <v>3103</v>
      </c>
    </row>
    <row r="33" spans="1:14" ht="17.25" customHeight="1">
      <c r="A33" s="662" t="s">
        <v>3082</v>
      </c>
      <c r="B33" s="663"/>
      <c r="C33" s="663"/>
      <c r="D33" s="663"/>
      <c r="E33" s="261" t="s">
        <v>3114</v>
      </c>
      <c r="F33" s="587" t="s">
        <v>3115</v>
      </c>
      <c r="G33" s="588"/>
      <c r="H33" s="262" t="s">
        <v>3103</v>
      </c>
      <c r="I33" s="588" t="s">
        <v>3114</v>
      </c>
      <c r="J33" s="588"/>
      <c r="K33" s="588"/>
      <c r="L33" s="588" t="s">
        <v>3115</v>
      </c>
      <c r="M33" s="588"/>
      <c r="N33" s="253" t="s">
        <v>3103</v>
      </c>
    </row>
    <row r="34" spans="1:14" ht="17.25" customHeight="1">
      <c r="A34" s="651" t="s">
        <v>3083</v>
      </c>
      <c r="B34" s="652"/>
      <c r="C34" s="652"/>
      <c r="D34" s="653"/>
      <c r="E34" s="711" t="s">
        <v>3110</v>
      </c>
      <c r="F34" s="648"/>
      <c r="G34" s="713" t="s">
        <v>3112</v>
      </c>
      <c r="H34" s="714"/>
      <c r="I34" s="711" t="s">
        <v>3110</v>
      </c>
      <c r="J34" s="647"/>
      <c r="K34" s="647"/>
      <c r="L34" s="647"/>
      <c r="M34" s="713" t="s">
        <v>3112</v>
      </c>
      <c r="N34" s="714"/>
    </row>
    <row r="35" spans="1:14" ht="17.25" customHeight="1">
      <c r="A35" s="654"/>
      <c r="B35" s="655"/>
      <c r="C35" s="655"/>
      <c r="D35" s="656"/>
      <c r="E35" s="712" t="s">
        <v>3111</v>
      </c>
      <c r="F35" s="588"/>
      <c r="G35" s="587" t="s">
        <v>3113</v>
      </c>
      <c r="H35" s="705"/>
      <c r="I35" s="712" t="s">
        <v>3111</v>
      </c>
      <c r="J35" s="588"/>
      <c r="K35" s="588"/>
      <c r="L35" s="588"/>
      <c r="M35" s="587" t="s">
        <v>3113</v>
      </c>
      <c r="N35" s="705"/>
    </row>
    <row r="36" spans="1:14" ht="17.25" customHeight="1">
      <c r="A36" s="677" t="s">
        <v>3120</v>
      </c>
      <c r="B36" s="677"/>
      <c r="C36" s="677"/>
      <c r="D36" s="677"/>
      <c r="E36" s="678"/>
      <c r="F36" s="678"/>
      <c r="G36" s="678"/>
      <c r="H36" s="678"/>
      <c r="I36" s="678"/>
      <c r="J36" s="678"/>
      <c r="K36" s="678"/>
      <c r="L36" s="678"/>
      <c r="M36" s="678"/>
      <c r="N36" s="678"/>
    </row>
    <row r="37" spans="1:14" ht="17.25" customHeight="1">
      <c r="A37" s="677"/>
      <c r="B37" s="677"/>
      <c r="C37" s="677"/>
      <c r="D37" s="677"/>
      <c r="E37" s="678"/>
      <c r="F37" s="678"/>
      <c r="G37" s="678"/>
      <c r="H37" s="678"/>
      <c r="I37" s="678"/>
      <c r="J37" s="678"/>
      <c r="K37" s="678"/>
      <c r="L37" s="678"/>
      <c r="M37" s="678"/>
      <c r="N37" s="678"/>
    </row>
    <row r="38" spans="1:14" ht="17.25" customHeight="1">
      <c r="A38" s="677"/>
      <c r="B38" s="677"/>
      <c r="C38" s="677"/>
      <c r="D38" s="677"/>
      <c r="E38" s="678"/>
      <c r="F38" s="678"/>
      <c r="G38" s="678"/>
      <c r="H38" s="678"/>
      <c r="I38" s="678"/>
      <c r="J38" s="678"/>
      <c r="K38" s="678"/>
      <c r="L38" s="678"/>
      <c r="M38" s="678"/>
      <c r="N38" s="678"/>
    </row>
    <row r="39" spans="1:14" ht="12.75" customHeight="1">
      <c r="A39" s="662" t="s">
        <v>3084</v>
      </c>
      <c r="B39" s="663"/>
      <c r="C39" s="663"/>
      <c r="D39" s="664"/>
      <c r="E39" s="261" t="s">
        <v>3114</v>
      </c>
      <c r="F39" s="587" t="s">
        <v>3115</v>
      </c>
      <c r="G39" s="588"/>
      <c r="H39" s="262" t="s">
        <v>3103</v>
      </c>
      <c r="I39" s="588" t="s">
        <v>3114</v>
      </c>
      <c r="J39" s="588"/>
      <c r="K39" s="588"/>
      <c r="L39" s="588" t="s">
        <v>3115</v>
      </c>
      <c r="M39" s="588"/>
      <c r="N39" s="253" t="s">
        <v>3103</v>
      </c>
    </row>
    <row r="40" spans="1:14" ht="26.25" customHeight="1">
      <c r="A40" s="686" t="s">
        <v>3085</v>
      </c>
      <c r="B40" s="686"/>
      <c r="C40" s="686"/>
      <c r="D40" s="686"/>
      <c r="E40" s="693"/>
      <c r="F40" s="694"/>
      <c r="G40" s="694"/>
      <c r="H40" s="695"/>
      <c r="I40" s="696"/>
      <c r="J40" s="697"/>
      <c r="K40" s="697"/>
      <c r="L40" s="697"/>
      <c r="M40" s="697"/>
      <c r="N40" s="698"/>
    </row>
    <row r="41" spans="1:14" ht="26.25" customHeight="1">
      <c r="A41" s="687"/>
      <c r="B41" s="687"/>
      <c r="C41" s="687"/>
      <c r="D41" s="687"/>
      <c r="E41" s="699"/>
      <c r="F41" s="700"/>
      <c r="G41" s="701"/>
      <c r="H41" s="250"/>
      <c r="I41" s="673"/>
      <c r="J41" s="674"/>
      <c r="K41" s="674"/>
      <c r="L41" s="674"/>
      <c r="M41" s="675"/>
      <c r="N41" s="251"/>
    </row>
    <row r="42" spans="1:14" ht="33.75" customHeight="1" thickBot="1">
      <c r="A42" s="676" t="s">
        <v>3086</v>
      </c>
      <c r="B42" s="676"/>
      <c r="C42" s="676"/>
      <c r="D42" s="589">
        <f>radni!Q7</f>
        <v>0</v>
      </c>
      <c r="E42" s="590"/>
      <c r="F42" s="590"/>
      <c r="G42" s="590"/>
      <c r="H42" s="590"/>
      <c r="I42" s="590"/>
      <c r="J42" s="590"/>
      <c r="K42" s="590"/>
      <c r="L42" s="590"/>
      <c r="M42" s="590"/>
      <c r="N42" s="590"/>
    </row>
    <row r="43" spans="1:14" ht="25.5" customHeight="1">
      <c r="A43" s="684" t="s">
        <v>3087</v>
      </c>
      <c r="B43" s="684"/>
      <c r="C43" s="684"/>
      <c r="D43" s="684"/>
      <c r="E43" s="684"/>
      <c r="F43" s="684"/>
      <c r="G43" s="684"/>
      <c r="H43" s="684"/>
      <c r="I43" s="684"/>
      <c r="J43" s="684"/>
      <c r="K43" s="684"/>
      <c r="L43" s="684"/>
      <c r="M43" s="684"/>
      <c r="N43" s="684"/>
    </row>
    <row r="44" spans="1:14" ht="14.25" customHeight="1">
      <c r="A44" s="684"/>
      <c r="B44" s="684"/>
      <c r="C44" s="684"/>
      <c r="D44" s="684"/>
      <c r="E44" s="684"/>
      <c r="F44" s="684"/>
      <c r="G44" s="684"/>
      <c r="H44" s="684"/>
      <c r="I44" s="684"/>
      <c r="J44" s="684"/>
      <c r="K44" s="684"/>
      <c r="L44" s="684"/>
      <c r="M44" s="684"/>
      <c r="N44" s="684"/>
    </row>
  </sheetData>
  <sheetProtection/>
  <mergeCells count="114">
    <mergeCell ref="A28:D29"/>
    <mergeCell ref="E28:F28"/>
    <mergeCell ref="G28:H28"/>
    <mergeCell ref="I28:L28"/>
    <mergeCell ref="M28:N28"/>
    <mergeCell ref="E29:F29"/>
    <mergeCell ref="G29:H29"/>
    <mergeCell ref="I29:L29"/>
    <mergeCell ref="L33:M33"/>
    <mergeCell ref="E34:F34"/>
    <mergeCell ref="E35:F35"/>
    <mergeCell ref="G34:H34"/>
    <mergeCell ref="G35:H35"/>
    <mergeCell ref="I34:L34"/>
    <mergeCell ref="I35:L35"/>
    <mergeCell ref="M34:N34"/>
    <mergeCell ref="M35:N35"/>
    <mergeCell ref="M1:N1"/>
    <mergeCell ref="M29:N29"/>
    <mergeCell ref="M26:N26"/>
    <mergeCell ref="M27:N27"/>
    <mergeCell ref="I22:L22"/>
    <mergeCell ref="F32:G32"/>
    <mergeCell ref="I32:K32"/>
    <mergeCell ref="L32:M32"/>
    <mergeCell ref="E26:F26"/>
    <mergeCell ref="E27:F27"/>
    <mergeCell ref="E40:H40"/>
    <mergeCell ref="I40:N40"/>
    <mergeCell ref="E41:G41"/>
    <mergeCell ref="F31:G31"/>
    <mergeCell ref="I30:K30"/>
    <mergeCell ref="L30:M30"/>
    <mergeCell ref="I31:K31"/>
    <mergeCell ref="L31:M31"/>
    <mergeCell ref="F33:G33"/>
    <mergeCell ref="I33:K33"/>
    <mergeCell ref="G26:H26"/>
    <mergeCell ref="G27:H27"/>
    <mergeCell ref="I26:L26"/>
    <mergeCell ref="I27:L27"/>
    <mergeCell ref="E25:F25"/>
    <mergeCell ref="G24:H24"/>
    <mergeCell ref="G25:H25"/>
    <mergeCell ref="M22:N22"/>
    <mergeCell ref="M23:N23"/>
    <mergeCell ref="I23:L23"/>
    <mergeCell ref="I24:L24"/>
    <mergeCell ref="M24:N24"/>
    <mergeCell ref="M25:N25"/>
    <mergeCell ref="I25:L25"/>
    <mergeCell ref="I16:N16"/>
    <mergeCell ref="A24:D25"/>
    <mergeCell ref="A43:N44"/>
    <mergeCell ref="E17:H17"/>
    <mergeCell ref="E18:H18"/>
    <mergeCell ref="E19:H19"/>
    <mergeCell ref="I17:N17"/>
    <mergeCell ref="I19:N19"/>
    <mergeCell ref="A40:D41"/>
    <mergeCell ref="E23:F23"/>
    <mergeCell ref="I41:M41"/>
    <mergeCell ref="A33:D33"/>
    <mergeCell ref="E22:F22"/>
    <mergeCell ref="A42:C42"/>
    <mergeCell ref="A36:D38"/>
    <mergeCell ref="E36:H38"/>
    <mergeCell ref="I36:N38"/>
    <mergeCell ref="A39:D39"/>
    <mergeCell ref="G22:H22"/>
    <mergeCell ref="G23:H23"/>
    <mergeCell ref="A34:D35"/>
    <mergeCell ref="A30:D31"/>
    <mergeCell ref="A32:D32"/>
    <mergeCell ref="F30:G30"/>
    <mergeCell ref="A26:D27"/>
    <mergeCell ref="A20:D21"/>
    <mergeCell ref="A22:D23"/>
    <mergeCell ref="E20:H20"/>
    <mergeCell ref="E21:H21"/>
    <mergeCell ref="E24:F24"/>
    <mergeCell ref="I20:N20"/>
    <mergeCell ref="I21:N21"/>
    <mergeCell ref="A14:D16"/>
    <mergeCell ref="A17:D19"/>
    <mergeCell ref="E14:H14"/>
    <mergeCell ref="E15:H15"/>
    <mergeCell ref="E16:H16"/>
    <mergeCell ref="I14:N14"/>
    <mergeCell ref="I18:N18"/>
    <mergeCell ref="I15:N15"/>
    <mergeCell ref="A11:D11"/>
    <mergeCell ref="E11:H11"/>
    <mergeCell ref="I11:N11"/>
    <mergeCell ref="E12:H12"/>
    <mergeCell ref="I12:N12"/>
    <mergeCell ref="E13:H13"/>
    <mergeCell ref="I13:N13"/>
    <mergeCell ref="C8:D8"/>
    <mergeCell ref="F8:J8"/>
    <mergeCell ref="L8:N8"/>
    <mergeCell ref="A10:D10"/>
    <mergeCell ref="E10:H10"/>
    <mergeCell ref="I10:N10"/>
    <mergeCell ref="F39:G39"/>
    <mergeCell ref="I39:K39"/>
    <mergeCell ref="L39:M39"/>
    <mergeCell ref="D42:N42"/>
    <mergeCell ref="A4:N4"/>
    <mergeCell ref="D5:J5"/>
    <mergeCell ref="B6:F6"/>
    <mergeCell ref="J6:N6"/>
    <mergeCell ref="B7:F7"/>
    <mergeCell ref="J7:N7"/>
  </mergeCells>
  <printOptions/>
  <pageMargins left="0.7" right="0.7" top="0.75" bottom="0.75" header="0.3" footer="0.3"/>
  <pageSetup horizontalDpi="600" verticalDpi="600" orientation="portrait" paperSize="9" scale="96"/>
</worksheet>
</file>

<file path=xl/worksheets/sheet6.xml><?xml version="1.0" encoding="utf-8"?>
<worksheet xmlns="http://schemas.openxmlformats.org/spreadsheetml/2006/main" xmlns:r="http://schemas.openxmlformats.org/officeDocument/2006/relationships">
  <dimension ref="C2:AB32"/>
  <sheetViews>
    <sheetView showGridLines="0" zoomScale="55" zoomScaleNormal="55" zoomScaleSheetLayoutView="75" zoomScalePageLayoutView="0" workbookViewId="0" topLeftCell="C1">
      <selection activeCell="D19" sqref="D19"/>
    </sheetView>
  </sheetViews>
  <sheetFormatPr defaultColWidth="8.00390625" defaultRowHeight="12.75"/>
  <cols>
    <col min="1" max="1" width="4.8515625" style="88" hidden="1" customWidth="1"/>
    <col min="2" max="2" width="12.7109375" style="88" customWidth="1"/>
    <col min="3" max="3" width="3.8515625" style="88" customWidth="1"/>
    <col min="4" max="11" width="8.00390625" style="88" customWidth="1"/>
    <col min="12" max="12" width="11.421875" style="88" customWidth="1"/>
    <col min="13" max="13" width="10.28125" style="88" customWidth="1"/>
    <col min="14" max="14" width="8.00390625" style="88" customWidth="1"/>
    <col min="15" max="15" width="5.8515625" style="88" customWidth="1"/>
    <col min="16" max="16" width="8.00390625" style="88" customWidth="1"/>
    <col min="17" max="17" width="10.421875" style="88" customWidth="1"/>
    <col min="18" max="18" width="11.421875" style="88" customWidth="1"/>
    <col min="19" max="19" width="8.28125" style="88" bestFit="1" customWidth="1"/>
    <col min="20" max="26" width="8.00390625" style="88" customWidth="1"/>
    <col min="27" max="27" width="3.8515625" style="88" customWidth="1"/>
    <col min="28" max="16384" width="8.00390625" style="88" customWidth="1"/>
  </cols>
  <sheetData>
    <row r="1" ht="26.25" customHeight="1"/>
    <row r="2" spans="3:28" ht="36" customHeight="1">
      <c r="C2" s="89"/>
      <c r="D2" s="89"/>
      <c r="E2" s="89"/>
      <c r="F2" s="89"/>
      <c r="G2" s="89"/>
      <c r="H2" s="89"/>
      <c r="I2" s="89"/>
      <c r="J2" s="766">
        <f>CONCATENATE(EKIPNI!G4,"")</f>
      </c>
      <c r="K2" s="766"/>
      <c r="L2" s="766"/>
      <c r="M2" s="766"/>
      <c r="N2" s="766"/>
      <c r="O2" s="766"/>
      <c r="P2" s="766"/>
      <c r="Q2" s="766"/>
      <c r="R2" s="766"/>
      <c r="S2" s="766"/>
      <c r="T2" s="766"/>
      <c r="U2" s="89"/>
      <c r="V2" s="89"/>
      <c r="W2" s="762" t="str">
        <f>CONCATENATE(EKIPNI!M6,", ",EKIPNI!C6)</f>
        <v>, </v>
      </c>
      <c r="X2" s="762"/>
      <c r="Y2" s="762"/>
      <c r="Z2" s="762"/>
      <c r="AA2" s="763"/>
      <c r="AB2" s="89"/>
    </row>
    <row r="3" spans="3:28" ht="33.75" customHeight="1">
      <c r="C3" s="89"/>
      <c r="D3" s="89"/>
      <c r="E3" s="89"/>
      <c r="F3" s="89"/>
      <c r="G3" s="89"/>
      <c r="H3" s="89"/>
      <c r="I3" s="89"/>
      <c r="J3" s="767"/>
      <c r="K3" s="767"/>
      <c r="L3" s="767"/>
      <c r="M3" s="767"/>
      <c r="N3" s="767"/>
      <c r="O3" s="767"/>
      <c r="P3" s="767"/>
      <c r="Q3" s="767"/>
      <c r="R3" s="767"/>
      <c r="S3" s="767"/>
      <c r="T3" s="767"/>
      <c r="U3" s="89"/>
      <c r="V3" s="89"/>
      <c r="W3" s="768">
        <f>EKIPNI!X4</f>
      </c>
      <c r="X3" s="768"/>
      <c r="Y3" s="768"/>
      <c r="Z3" s="768"/>
      <c r="AA3" s="768"/>
      <c r="AB3" s="89"/>
    </row>
    <row r="4" spans="3:28" ht="15.75"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</row>
    <row r="5" spans="3:27" ht="42" customHeight="1" thickBot="1">
      <c r="C5" s="764" t="str">
        <f>CONCATENATE(,EKIPNI!F9," iz ",EKIPNI!G10)</f>
        <v> iz </v>
      </c>
      <c r="D5" s="764"/>
      <c r="E5" s="764"/>
      <c r="F5" s="764"/>
      <c r="G5" s="764"/>
      <c r="H5" s="764"/>
      <c r="I5" s="764"/>
      <c r="J5" s="764"/>
      <c r="K5" s="764"/>
      <c r="L5" s="764"/>
      <c r="M5" s="764"/>
      <c r="N5" s="764"/>
      <c r="O5" s="89"/>
      <c r="P5" s="765" t="str">
        <f>CONCATENATE(,EKIPNI!T9," iz ",EKIPNI!U10)</f>
        <v> iz </v>
      </c>
      <c r="Q5" s="765"/>
      <c r="R5" s="765"/>
      <c r="S5" s="765"/>
      <c r="T5" s="765"/>
      <c r="U5" s="765"/>
      <c r="V5" s="765"/>
      <c r="W5" s="765"/>
      <c r="X5" s="765"/>
      <c r="Y5" s="765"/>
      <c r="Z5" s="765"/>
      <c r="AA5" s="765"/>
    </row>
    <row r="6" spans="3:28" ht="24.75" customHeight="1">
      <c r="C6" s="90"/>
      <c r="D6" s="758" t="s">
        <v>56</v>
      </c>
      <c r="E6" s="758"/>
      <c r="F6" s="758"/>
      <c r="G6" s="758"/>
      <c r="H6" s="92" t="s">
        <v>27</v>
      </c>
      <c r="I6" s="92" t="s">
        <v>28</v>
      </c>
      <c r="J6" s="92" t="s">
        <v>36</v>
      </c>
      <c r="K6" s="92" t="s">
        <v>57</v>
      </c>
      <c r="L6" s="91" t="s">
        <v>58</v>
      </c>
      <c r="M6" s="91" t="s">
        <v>59</v>
      </c>
      <c r="N6" s="93" t="s">
        <v>60</v>
      </c>
      <c r="O6" s="757"/>
      <c r="P6" s="95" t="s">
        <v>60</v>
      </c>
      <c r="Q6" s="91" t="s">
        <v>59</v>
      </c>
      <c r="R6" s="91" t="s">
        <v>58</v>
      </c>
      <c r="S6" s="92" t="s">
        <v>57</v>
      </c>
      <c r="T6" s="92" t="s">
        <v>36</v>
      </c>
      <c r="U6" s="92" t="s">
        <v>28</v>
      </c>
      <c r="V6" s="92" t="s">
        <v>27</v>
      </c>
      <c r="W6" s="758" t="s">
        <v>56</v>
      </c>
      <c r="X6" s="758"/>
      <c r="Y6" s="758"/>
      <c r="Z6" s="758"/>
      <c r="AA6" s="96"/>
      <c r="AB6" s="89"/>
    </row>
    <row r="7" spans="3:28" ht="30.75" customHeight="1">
      <c r="C7" s="97" t="s">
        <v>27</v>
      </c>
      <c r="D7" s="756">
        <f>EKIPNI!A11</f>
      </c>
      <c r="E7" s="756"/>
      <c r="F7" s="756"/>
      <c r="G7" s="756"/>
      <c r="H7" s="113">
        <f>EKIPNI!I12</f>
        <v>0</v>
      </c>
      <c r="I7" s="113">
        <f>EKIPNI!I13</f>
        <v>0</v>
      </c>
      <c r="J7" s="113">
        <f>EKIPNI!I14</f>
        <v>0</v>
      </c>
      <c r="K7" s="113">
        <f>EKIPNI!I15</f>
        <v>0</v>
      </c>
      <c r="L7" s="136">
        <f>EKIPNI!I16</f>
        <v>0</v>
      </c>
      <c r="M7" s="112">
        <f>EKIPNI!J16</f>
        <v>0</v>
      </c>
      <c r="N7" s="128">
        <f>EKIPNI!L12</f>
        <v>0</v>
      </c>
      <c r="O7" s="757"/>
      <c r="P7" s="134">
        <f>EKIPNI!Z12</f>
        <v>0</v>
      </c>
      <c r="Q7" s="112">
        <f>EKIPNI!X16</f>
        <v>0</v>
      </c>
      <c r="R7" s="135">
        <f>EKIPNI!W16</f>
        <v>0</v>
      </c>
      <c r="S7" s="113">
        <f>EKIPNI!W15</f>
        <v>0</v>
      </c>
      <c r="T7" s="113">
        <f>EKIPNI!W14</f>
        <v>0</v>
      </c>
      <c r="U7" s="113">
        <f>EKIPNI!W13</f>
        <v>0</v>
      </c>
      <c r="V7" s="113">
        <f>EKIPNI!W12</f>
        <v>0</v>
      </c>
      <c r="W7" s="756">
        <f>EKIPNI!O11</f>
      </c>
      <c r="X7" s="756"/>
      <c r="Y7" s="756"/>
      <c r="Z7" s="756"/>
      <c r="AA7" s="98" t="s">
        <v>27</v>
      </c>
      <c r="AB7" s="89"/>
    </row>
    <row r="8" spans="3:28" ht="31.5" customHeight="1">
      <c r="C8" s="97" t="s">
        <v>28</v>
      </c>
      <c r="D8" s="756">
        <f>EKIPNI!A18</f>
      </c>
      <c r="E8" s="756"/>
      <c r="F8" s="756"/>
      <c r="G8" s="756"/>
      <c r="H8" s="113">
        <f>EKIPNI!$I19</f>
        <v>0</v>
      </c>
      <c r="I8" s="113">
        <f>EKIPNI!$I20</f>
        <v>0</v>
      </c>
      <c r="J8" s="113">
        <f>EKIPNI!$I21</f>
        <v>0</v>
      </c>
      <c r="K8" s="113">
        <f>EKIPNI!$I22</f>
        <v>0</v>
      </c>
      <c r="L8" s="136">
        <f>EKIPNI!$I23</f>
        <v>0</v>
      </c>
      <c r="M8" s="112">
        <f>EKIPNI!J23</f>
        <v>0</v>
      </c>
      <c r="N8" s="129">
        <f>EKIPNI!L19</f>
        <v>0</v>
      </c>
      <c r="O8" s="757"/>
      <c r="P8" s="134">
        <f>EKIPNI!Z19</f>
        <v>0</v>
      </c>
      <c r="Q8" s="112">
        <f>EKIPNI!X23</f>
        <v>0</v>
      </c>
      <c r="R8" s="135">
        <f>EKIPNI!W23</f>
        <v>0</v>
      </c>
      <c r="S8" s="113">
        <f>EKIPNI!W22</f>
        <v>0</v>
      </c>
      <c r="T8" s="113">
        <f>EKIPNI!W21</f>
        <v>0</v>
      </c>
      <c r="U8" s="113">
        <f>EKIPNI!W20</f>
        <v>0</v>
      </c>
      <c r="V8" s="113">
        <f>EKIPNI!W19</f>
        <v>0</v>
      </c>
      <c r="W8" s="756">
        <f>EKIPNI!O18</f>
      </c>
      <c r="X8" s="756"/>
      <c r="Y8" s="756"/>
      <c r="Z8" s="756"/>
      <c r="AA8" s="98" t="s">
        <v>28</v>
      </c>
      <c r="AB8" s="89"/>
    </row>
    <row r="9" spans="3:28" ht="31.5" customHeight="1">
      <c r="C9" s="97" t="s">
        <v>36</v>
      </c>
      <c r="D9" s="756">
        <f>EKIPNI!A25</f>
      </c>
      <c r="E9" s="756"/>
      <c r="F9" s="756"/>
      <c r="G9" s="756"/>
      <c r="H9" s="113">
        <f>EKIPNI!$I26</f>
        <v>0</v>
      </c>
      <c r="I9" s="113">
        <f>EKIPNI!$I27</f>
        <v>0</v>
      </c>
      <c r="J9" s="113">
        <f>EKIPNI!$I28</f>
        <v>0</v>
      </c>
      <c r="K9" s="113">
        <f>EKIPNI!$I29</f>
        <v>0</v>
      </c>
      <c r="L9" s="136">
        <f>EKIPNI!$I30</f>
        <v>0</v>
      </c>
      <c r="M9" s="112">
        <f>EKIPNI!J30</f>
        <v>0</v>
      </c>
      <c r="N9" s="129">
        <f>EKIPNI!L26</f>
        <v>0</v>
      </c>
      <c r="O9" s="757"/>
      <c r="P9" s="134">
        <f>EKIPNI!Z26</f>
        <v>0</v>
      </c>
      <c r="Q9" s="112">
        <f>EKIPNI!X30</f>
        <v>0</v>
      </c>
      <c r="R9" s="135">
        <f>EKIPNI!W30</f>
        <v>0</v>
      </c>
      <c r="S9" s="113">
        <f>EKIPNI!W29</f>
        <v>0</v>
      </c>
      <c r="T9" s="113">
        <f>EKIPNI!W28</f>
        <v>0</v>
      </c>
      <c r="U9" s="113">
        <f>EKIPNI!W27</f>
        <v>0</v>
      </c>
      <c r="V9" s="113">
        <f>EKIPNI!W26</f>
        <v>0</v>
      </c>
      <c r="W9" s="756">
        <f>EKIPNI!O25</f>
      </c>
      <c r="X9" s="756"/>
      <c r="Y9" s="756"/>
      <c r="Z9" s="756"/>
      <c r="AA9" s="98" t="s">
        <v>36</v>
      </c>
      <c r="AB9" s="89"/>
    </row>
    <row r="10" spans="3:28" ht="31.5" customHeight="1">
      <c r="C10" s="97" t="s">
        <v>57</v>
      </c>
      <c r="D10" s="756">
        <f>EKIPNI!A32</f>
      </c>
      <c r="E10" s="756"/>
      <c r="F10" s="756"/>
      <c r="G10" s="756"/>
      <c r="H10" s="113">
        <f>EKIPNI!$I33</f>
        <v>0</v>
      </c>
      <c r="I10" s="113">
        <f>EKIPNI!$I34</f>
        <v>0</v>
      </c>
      <c r="J10" s="113">
        <f>EKIPNI!$I35</f>
        <v>0</v>
      </c>
      <c r="K10" s="113">
        <f>EKIPNI!$I36</f>
        <v>0</v>
      </c>
      <c r="L10" s="136">
        <f>EKIPNI!$I37</f>
        <v>0</v>
      </c>
      <c r="M10" s="112">
        <f>EKIPNI!J37</f>
        <v>0</v>
      </c>
      <c r="N10" s="129">
        <f>EKIPNI!L33</f>
        <v>0</v>
      </c>
      <c r="O10" s="757"/>
      <c r="P10" s="134">
        <f>EKIPNI!Z33</f>
        <v>0</v>
      </c>
      <c r="Q10" s="112">
        <f>EKIPNI!X37</f>
        <v>0</v>
      </c>
      <c r="R10" s="135">
        <f>EKIPNI!W37</f>
        <v>0</v>
      </c>
      <c r="S10" s="113">
        <f>EKIPNI!W36</f>
        <v>0</v>
      </c>
      <c r="T10" s="113">
        <f>EKIPNI!W35</f>
        <v>0</v>
      </c>
      <c r="U10" s="113">
        <f>EKIPNI!W34</f>
        <v>0</v>
      </c>
      <c r="V10" s="113">
        <f>EKIPNI!W33</f>
        <v>0</v>
      </c>
      <c r="W10" s="756">
        <f>EKIPNI!O32</f>
      </c>
      <c r="X10" s="756"/>
      <c r="Y10" s="756"/>
      <c r="Z10" s="756"/>
      <c r="AA10" s="98" t="s">
        <v>57</v>
      </c>
      <c r="AB10" s="89"/>
    </row>
    <row r="11" spans="3:28" ht="31.5" customHeight="1">
      <c r="C11" s="97" t="s">
        <v>61</v>
      </c>
      <c r="D11" s="756">
        <f>EKIPNI!A39</f>
      </c>
      <c r="E11" s="756"/>
      <c r="F11" s="756"/>
      <c r="G11" s="756"/>
      <c r="H11" s="113">
        <f>EKIPNI!$I40</f>
        <v>0</v>
      </c>
      <c r="I11" s="113">
        <f>EKIPNI!$I41</f>
        <v>0</v>
      </c>
      <c r="J11" s="113">
        <f>EKIPNI!$I42</f>
        <v>0</v>
      </c>
      <c r="K11" s="113">
        <f>EKIPNI!$I43</f>
        <v>0</v>
      </c>
      <c r="L11" s="136">
        <f>EKIPNI!$I44</f>
        <v>0</v>
      </c>
      <c r="M11" s="112">
        <f>EKIPNI!J44</f>
        <v>0</v>
      </c>
      <c r="N11" s="129">
        <f>EKIPNI!L40</f>
        <v>0</v>
      </c>
      <c r="O11" s="757"/>
      <c r="P11" s="134">
        <f>EKIPNI!Z40</f>
        <v>0</v>
      </c>
      <c r="Q11" s="112">
        <f>EKIPNI!X44</f>
        <v>0</v>
      </c>
      <c r="R11" s="135">
        <f>EKIPNI!W44</f>
        <v>0</v>
      </c>
      <c r="S11" s="113">
        <f>EKIPNI!W43</f>
        <v>0</v>
      </c>
      <c r="T11" s="113">
        <f>EKIPNI!W42</f>
        <v>0</v>
      </c>
      <c r="U11" s="113">
        <f>EKIPNI!W41</f>
        <v>0</v>
      </c>
      <c r="V11" s="113">
        <f>EKIPNI!W40</f>
        <v>0</v>
      </c>
      <c r="W11" s="756">
        <f>EKIPNI!O39</f>
      </c>
      <c r="X11" s="756"/>
      <c r="Y11" s="756"/>
      <c r="Z11" s="756"/>
      <c r="AA11" s="98" t="s">
        <v>61</v>
      </c>
      <c r="AB11" s="89"/>
    </row>
    <row r="12" spans="3:28" ht="31.5" customHeight="1">
      <c r="C12" s="97" t="s">
        <v>62</v>
      </c>
      <c r="D12" s="756">
        <f>EKIPNI!A46</f>
      </c>
      <c r="E12" s="756"/>
      <c r="F12" s="756"/>
      <c r="G12" s="756"/>
      <c r="H12" s="113">
        <f>EKIPNI!$I47</f>
        <v>0</v>
      </c>
      <c r="I12" s="113">
        <f>EKIPNI!$I48</f>
        <v>0</v>
      </c>
      <c r="J12" s="113">
        <f>EKIPNI!$I49</f>
        <v>0</v>
      </c>
      <c r="K12" s="113">
        <f>EKIPNI!$I50</f>
        <v>0</v>
      </c>
      <c r="L12" s="136">
        <f>EKIPNI!$I51</f>
        <v>0</v>
      </c>
      <c r="M12" s="112">
        <f>EKIPNI!J51</f>
        <v>0</v>
      </c>
      <c r="N12" s="129">
        <f>EKIPNI!L47</f>
        <v>0</v>
      </c>
      <c r="O12" s="757"/>
      <c r="P12" s="134">
        <f>EKIPNI!Z47</f>
        <v>0</v>
      </c>
      <c r="Q12" s="112">
        <f>EKIPNI!X51</f>
        <v>0</v>
      </c>
      <c r="R12" s="135">
        <f>EKIPNI!W51</f>
        <v>0</v>
      </c>
      <c r="S12" s="113">
        <f>EKIPNI!W50</f>
        <v>0</v>
      </c>
      <c r="T12" s="113">
        <f>EKIPNI!W49</f>
        <v>0</v>
      </c>
      <c r="U12" s="113">
        <f>EKIPNI!W48</f>
        <v>0</v>
      </c>
      <c r="V12" s="113">
        <f>EKIPNI!W47</f>
        <v>0</v>
      </c>
      <c r="W12" s="756">
        <f>EKIPNI!O46</f>
      </c>
      <c r="X12" s="756"/>
      <c r="Y12" s="756"/>
      <c r="Z12" s="756"/>
      <c r="AA12" s="98" t="s">
        <v>62</v>
      </c>
      <c r="AB12" s="89"/>
    </row>
    <row r="13" spans="3:28" ht="31.5" customHeight="1">
      <c r="C13" s="97" t="s">
        <v>63</v>
      </c>
      <c r="D13" s="755"/>
      <c r="E13" s="755"/>
      <c r="F13" s="755"/>
      <c r="G13" s="755"/>
      <c r="H13" s="114"/>
      <c r="I13" s="114"/>
      <c r="J13" s="114"/>
      <c r="K13" s="114"/>
      <c r="L13" s="115"/>
      <c r="M13" s="130"/>
      <c r="N13" s="131"/>
      <c r="O13" s="757"/>
      <c r="P13" s="124"/>
      <c r="Q13" s="123"/>
      <c r="R13" s="135"/>
      <c r="S13" s="118"/>
      <c r="T13" s="118"/>
      <c r="U13" s="119"/>
      <c r="V13" s="119"/>
      <c r="W13" s="719"/>
      <c r="X13" s="720"/>
      <c r="Y13" s="720"/>
      <c r="Z13" s="721"/>
      <c r="AA13" s="98" t="s">
        <v>63</v>
      </c>
      <c r="AB13" s="89"/>
    </row>
    <row r="14" spans="3:28" ht="31.5" customHeight="1">
      <c r="C14" s="97" t="s">
        <v>64</v>
      </c>
      <c r="D14" s="755"/>
      <c r="E14" s="755"/>
      <c r="F14" s="755"/>
      <c r="G14" s="755"/>
      <c r="H14" s="114"/>
      <c r="I14" s="114"/>
      <c r="J14" s="114"/>
      <c r="K14" s="114"/>
      <c r="L14" s="115"/>
      <c r="M14" s="130"/>
      <c r="N14" s="131"/>
      <c r="O14" s="757"/>
      <c r="P14" s="124"/>
      <c r="Q14" s="125"/>
      <c r="R14" s="120"/>
      <c r="S14" s="118"/>
      <c r="T14" s="118"/>
      <c r="U14" s="118"/>
      <c r="V14" s="118"/>
      <c r="W14" s="719"/>
      <c r="X14" s="720"/>
      <c r="Y14" s="720"/>
      <c r="Z14" s="721"/>
      <c r="AA14" s="98" t="s">
        <v>64</v>
      </c>
      <c r="AB14" s="89"/>
    </row>
    <row r="15" spans="3:28" ht="31.5" customHeight="1">
      <c r="C15" s="97" t="s">
        <v>65</v>
      </c>
      <c r="D15" s="719"/>
      <c r="E15" s="720"/>
      <c r="F15" s="720"/>
      <c r="G15" s="721"/>
      <c r="H15" s="114"/>
      <c r="I15" s="114"/>
      <c r="J15" s="114"/>
      <c r="K15" s="114"/>
      <c r="L15" s="115"/>
      <c r="M15" s="130"/>
      <c r="N15" s="131"/>
      <c r="O15" s="757"/>
      <c r="P15" s="124"/>
      <c r="Q15" s="125"/>
      <c r="R15" s="120"/>
      <c r="S15" s="118"/>
      <c r="T15" s="118"/>
      <c r="U15" s="118"/>
      <c r="V15" s="118"/>
      <c r="W15" s="722"/>
      <c r="X15" s="722"/>
      <c r="Y15" s="722"/>
      <c r="Z15" s="722"/>
      <c r="AA15" s="98" t="s">
        <v>65</v>
      </c>
      <c r="AB15" s="89"/>
    </row>
    <row r="16" spans="3:28" ht="31.5" customHeight="1" thickBot="1">
      <c r="C16" s="99" t="s">
        <v>66</v>
      </c>
      <c r="D16" s="759"/>
      <c r="E16" s="760"/>
      <c r="F16" s="760"/>
      <c r="G16" s="761"/>
      <c r="H16" s="116"/>
      <c r="I16" s="116"/>
      <c r="J16" s="116"/>
      <c r="K16" s="116"/>
      <c r="L16" s="117"/>
      <c r="M16" s="132"/>
      <c r="N16" s="133"/>
      <c r="O16" s="757"/>
      <c r="P16" s="126"/>
      <c r="Q16" s="127"/>
      <c r="R16" s="121"/>
      <c r="S16" s="122"/>
      <c r="T16" s="122"/>
      <c r="U16" s="122"/>
      <c r="V16" s="122"/>
      <c r="W16" s="725"/>
      <c r="X16" s="725"/>
      <c r="Y16" s="725"/>
      <c r="Z16" s="725"/>
      <c r="AA16" s="100" t="s">
        <v>66</v>
      </c>
      <c r="AB16" s="89"/>
    </row>
    <row r="17" spans="3:28" ht="76.5" customHeight="1">
      <c r="C17" s="101"/>
      <c r="D17" s="102"/>
      <c r="E17" s="102"/>
      <c r="F17" s="102"/>
      <c r="G17" s="102"/>
      <c r="H17" s="103"/>
      <c r="I17" s="103"/>
      <c r="J17" s="103"/>
      <c r="K17" s="723">
        <f>EKIPNI!H54</f>
        <v>0</v>
      </c>
      <c r="L17" s="724"/>
      <c r="M17" s="724"/>
      <c r="N17" s="104"/>
      <c r="O17" s="94"/>
      <c r="P17" s="105"/>
      <c r="Q17" s="723">
        <f>EKIPNI!V54</f>
        <v>0</v>
      </c>
      <c r="R17" s="724"/>
      <c r="S17" s="724"/>
      <c r="T17" s="106"/>
      <c r="U17" s="106"/>
      <c r="V17" s="106"/>
      <c r="W17" s="102"/>
      <c r="X17" s="102"/>
      <c r="Y17" s="102"/>
      <c r="Z17" s="102"/>
      <c r="AA17" s="101"/>
      <c r="AB17" s="89"/>
    </row>
    <row r="18" spans="3:28" ht="18.75" customHeight="1">
      <c r="C18" s="89"/>
      <c r="D18" s="89"/>
      <c r="E18" s="89"/>
      <c r="F18" s="89"/>
      <c r="G18" s="89"/>
      <c r="H18" s="89"/>
      <c r="I18" s="89"/>
      <c r="J18" s="89"/>
      <c r="K18" s="750">
        <f>EKIPNI!K57</f>
        <v>1</v>
      </c>
      <c r="L18" s="751"/>
      <c r="M18" s="107"/>
      <c r="N18" s="89"/>
      <c r="O18" s="89"/>
      <c r="P18" s="89"/>
      <c r="R18" s="750">
        <f>EKIPNI!O57</f>
        <v>1</v>
      </c>
      <c r="S18" s="751"/>
      <c r="T18" s="89"/>
      <c r="U18" s="89"/>
      <c r="V18" s="89"/>
      <c r="W18" s="89"/>
      <c r="X18" s="89"/>
      <c r="Y18" s="89"/>
      <c r="Z18" s="89"/>
      <c r="AA18" s="89"/>
      <c r="AB18" s="89"/>
    </row>
    <row r="19" spans="3:28" ht="15.75" customHeight="1" thickBot="1">
      <c r="C19" s="89"/>
      <c r="D19" s="89"/>
      <c r="E19" s="89"/>
      <c r="F19" s="89"/>
      <c r="G19" s="89"/>
      <c r="H19" s="89"/>
      <c r="I19" s="89"/>
      <c r="J19" s="89"/>
      <c r="K19" s="752"/>
      <c r="L19" s="752"/>
      <c r="M19" s="715" t="str">
        <f>IF(K17&gt;Q17,"+","-")</f>
        <v>-</v>
      </c>
      <c r="N19" s="717">
        <f>ABS(K17-Q17)</f>
        <v>0</v>
      </c>
      <c r="O19" s="718"/>
      <c r="P19" s="718"/>
      <c r="Q19" s="753" t="str">
        <f>IF(K17&gt;Q17,"-","+")</f>
        <v>+</v>
      </c>
      <c r="R19" s="752"/>
      <c r="S19" s="752"/>
      <c r="T19" s="89"/>
      <c r="U19" s="89"/>
      <c r="V19" s="89"/>
      <c r="W19" s="89"/>
      <c r="X19" s="89"/>
      <c r="Y19" s="89"/>
      <c r="Z19" s="89"/>
      <c r="AA19" s="89"/>
      <c r="AB19" s="89"/>
    </row>
    <row r="20" spans="3:28" ht="21" customHeight="1">
      <c r="C20" s="89"/>
      <c r="D20" s="746" t="s">
        <v>1</v>
      </c>
      <c r="E20" s="747"/>
      <c r="F20" s="740">
        <f>radni!E7</f>
        <v>0</v>
      </c>
      <c r="G20" s="741"/>
      <c r="H20" s="741"/>
      <c r="I20" s="742"/>
      <c r="J20" s="89"/>
      <c r="K20" s="752"/>
      <c r="L20" s="752"/>
      <c r="M20" s="716"/>
      <c r="N20" s="718"/>
      <c r="O20" s="718"/>
      <c r="P20" s="718"/>
      <c r="Q20" s="754"/>
      <c r="R20" s="752"/>
      <c r="S20" s="752"/>
      <c r="T20" s="108"/>
      <c r="U20" s="746" t="s">
        <v>1</v>
      </c>
      <c r="V20" s="747"/>
      <c r="W20" s="743">
        <f>radni!E8</f>
        <v>0</v>
      </c>
      <c r="X20" s="744"/>
      <c r="Y20" s="744"/>
      <c r="Z20" s="745"/>
      <c r="AA20" s="89"/>
      <c r="AB20" s="89"/>
    </row>
    <row r="21" spans="3:28" ht="20.25" customHeight="1">
      <c r="C21" s="89"/>
      <c r="D21" s="748" t="s">
        <v>0</v>
      </c>
      <c r="E21" s="749"/>
      <c r="F21" s="740"/>
      <c r="G21" s="741"/>
      <c r="H21" s="741"/>
      <c r="I21" s="742"/>
      <c r="J21" s="89"/>
      <c r="K21" s="752"/>
      <c r="L21" s="752"/>
      <c r="M21" s="716"/>
      <c r="N21" s="718"/>
      <c r="O21" s="718"/>
      <c r="P21" s="718"/>
      <c r="Q21" s="754"/>
      <c r="R21" s="752"/>
      <c r="S21" s="752"/>
      <c r="T21" s="108"/>
      <c r="U21" s="748" t="s">
        <v>0</v>
      </c>
      <c r="V21" s="749"/>
      <c r="W21" s="740"/>
      <c r="X21" s="741"/>
      <c r="Y21" s="741"/>
      <c r="Z21" s="742"/>
      <c r="AA21" s="89"/>
      <c r="AB21" s="89"/>
    </row>
    <row r="22" spans="3:28" ht="20.25" customHeight="1" thickBot="1">
      <c r="C22" s="89"/>
      <c r="D22" s="738" t="s">
        <v>67</v>
      </c>
      <c r="E22" s="739"/>
      <c r="F22" s="740"/>
      <c r="G22" s="741"/>
      <c r="H22" s="741"/>
      <c r="I22" s="742"/>
      <c r="J22" s="89"/>
      <c r="K22" s="752"/>
      <c r="L22" s="752"/>
      <c r="M22" s="109"/>
      <c r="N22" s="89"/>
      <c r="O22" s="89"/>
      <c r="P22" s="89"/>
      <c r="R22" s="752"/>
      <c r="S22" s="752"/>
      <c r="T22" s="108"/>
      <c r="U22" s="738" t="s">
        <v>67</v>
      </c>
      <c r="V22" s="739"/>
      <c r="W22" s="740"/>
      <c r="X22" s="741"/>
      <c r="Y22" s="741"/>
      <c r="Z22" s="742"/>
      <c r="AA22" s="89"/>
      <c r="AB22" s="89"/>
    </row>
    <row r="23" spans="3:28" ht="14.25" customHeight="1" thickBot="1">
      <c r="C23" s="89"/>
      <c r="D23" s="110"/>
      <c r="E23" s="110"/>
      <c r="F23" s="108"/>
      <c r="G23" s="111"/>
      <c r="H23" s="111"/>
      <c r="I23" s="111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108"/>
      <c r="U23" s="110"/>
      <c r="V23" s="110"/>
      <c r="W23" s="108"/>
      <c r="X23" s="111"/>
      <c r="Y23" s="111"/>
      <c r="Z23" s="111"/>
      <c r="AA23" s="89"/>
      <c r="AB23" s="89"/>
    </row>
    <row r="24" spans="3:28" ht="21.75" customHeight="1">
      <c r="C24" s="89"/>
      <c r="D24" s="89"/>
      <c r="E24" s="89"/>
      <c r="F24" s="89"/>
      <c r="G24" s="89"/>
      <c r="H24" s="89"/>
      <c r="I24" s="89"/>
      <c r="J24" s="89"/>
      <c r="K24" s="89"/>
      <c r="L24" s="736" t="s">
        <v>2</v>
      </c>
      <c r="M24" s="737"/>
      <c r="N24" s="737"/>
      <c r="O24" s="732">
        <f>radni!Q7</f>
        <v>0</v>
      </c>
      <c r="P24" s="732"/>
      <c r="Q24" s="732"/>
      <c r="R24" s="732"/>
      <c r="S24" s="733"/>
      <c r="T24" s="89"/>
      <c r="U24" s="89"/>
      <c r="V24" s="89"/>
      <c r="W24" s="89"/>
      <c r="X24" s="89"/>
      <c r="Y24" s="89"/>
      <c r="Z24" s="89"/>
      <c r="AA24" s="89"/>
      <c r="AB24" s="89"/>
    </row>
    <row r="25" spans="3:28" ht="21.75" customHeight="1">
      <c r="C25" s="89"/>
      <c r="D25" s="89"/>
      <c r="E25" s="89"/>
      <c r="F25" s="89"/>
      <c r="G25" s="89"/>
      <c r="H25" s="89"/>
      <c r="I25" s="89"/>
      <c r="J25" s="89"/>
      <c r="K25" s="89"/>
      <c r="L25" s="726" t="s">
        <v>88</v>
      </c>
      <c r="M25" s="727"/>
      <c r="N25" s="727"/>
      <c r="O25" s="734">
        <f>radni!Q8</f>
        <v>0</v>
      </c>
      <c r="P25" s="734"/>
      <c r="Q25" s="734"/>
      <c r="R25" s="734"/>
      <c r="S25" s="735"/>
      <c r="T25" s="89"/>
      <c r="U25" s="89"/>
      <c r="V25" s="89"/>
      <c r="W25" s="89"/>
      <c r="X25" s="89"/>
      <c r="Y25" s="89"/>
      <c r="Z25" s="89"/>
      <c r="AA25" s="89"/>
      <c r="AB25" s="89"/>
    </row>
    <row r="26" spans="3:28" ht="21.75" customHeight="1" thickBot="1">
      <c r="C26" s="89"/>
      <c r="D26" s="89"/>
      <c r="E26" s="89"/>
      <c r="F26" s="89"/>
      <c r="G26" s="89"/>
      <c r="H26" s="89"/>
      <c r="I26" s="89"/>
      <c r="J26" s="89"/>
      <c r="K26" s="89"/>
      <c r="L26" s="728" t="s">
        <v>88</v>
      </c>
      <c r="M26" s="729"/>
      <c r="N26" s="729"/>
      <c r="O26" s="730">
        <f>radni!Q9</f>
        <v>0</v>
      </c>
      <c r="P26" s="730"/>
      <c r="Q26" s="730"/>
      <c r="R26" s="730"/>
      <c r="S26" s="731"/>
      <c r="T26" s="89"/>
      <c r="U26" s="89"/>
      <c r="V26" s="89"/>
      <c r="W26" s="89"/>
      <c r="X26" s="89"/>
      <c r="Y26" s="89"/>
      <c r="Z26" s="89"/>
      <c r="AA26" s="89"/>
      <c r="AB26" s="89"/>
    </row>
    <row r="27" spans="3:28" ht="15.75"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</row>
    <row r="28" spans="3:28" ht="15.75"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</row>
    <row r="29" spans="3:28" ht="15.75"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</row>
    <row r="30" spans="3:28" ht="15.75"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</row>
    <row r="31" spans="3:28" ht="15.75"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</row>
    <row r="32" spans="3:28" ht="15.75"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</row>
  </sheetData>
  <sheetProtection/>
  <mergeCells count="53">
    <mergeCell ref="W2:AA2"/>
    <mergeCell ref="C5:N5"/>
    <mergeCell ref="P5:AA5"/>
    <mergeCell ref="J2:T3"/>
    <mergeCell ref="D9:G9"/>
    <mergeCell ref="D11:G11"/>
    <mergeCell ref="D8:G8"/>
    <mergeCell ref="W3:AA3"/>
    <mergeCell ref="D6:G6"/>
    <mergeCell ref="D7:G7"/>
    <mergeCell ref="D10:G10"/>
    <mergeCell ref="D12:G12"/>
    <mergeCell ref="D22:E22"/>
    <mergeCell ref="D20:E20"/>
    <mergeCell ref="F20:I20"/>
    <mergeCell ref="F21:I21"/>
    <mergeCell ref="F22:I22"/>
    <mergeCell ref="D16:G16"/>
    <mergeCell ref="D21:E21"/>
    <mergeCell ref="D13:G13"/>
    <mergeCell ref="D14:G14"/>
    <mergeCell ref="W12:Z12"/>
    <mergeCell ref="O6:O16"/>
    <mergeCell ref="W9:Z9"/>
    <mergeCell ref="W7:Z7"/>
    <mergeCell ref="W8:Z8"/>
    <mergeCell ref="W6:Z6"/>
    <mergeCell ref="W10:Z10"/>
    <mergeCell ref="W11:Z11"/>
    <mergeCell ref="W13:Z13"/>
    <mergeCell ref="D15:G15"/>
    <mergeCell ref="U22:V22"/>
    <mergeCell ref="W22:Z22"/>
    <mergeCell ref="W20:Z20"/>
    <mergeCell ref="U20:V20"/>
    <mergeCell ref="U21:V21"/>
    <mergeCell ref="W21:Z21"/>
    <mergeCell ref="K18:L22"/>
    <mergeCell ref="R18:S22"/>
    <mergeCell ref="Q19:Q21"/>
    <mergeCell ref="L25:N25"/>
    <mergeCell ref="L26:N26"/>
    <mergeCell ref="O26:S26"/>
    <mergeCell ref="O24:S24"/>
    <mergeCell ref="O25:S25"/>
    <mergeCell ref="L24:N24"/>
    <mergeCell ref="M19:M21"/>
    <mergeCell ref="N19:P21"/>
    <mergeCell ref="W14:Z14"/>
    <mergeCell ref="W15:Z15"/>
    <mergeCell ref="K17:M17"/>
    <mergeCell ref="Q17:S17"/>
    <mergeCell ref="W16:Z16"/>
  </mergeCells>
  <conditionalFormatting sqref="S7:V12 H7:K12">
    <cfRule type="cellIs" priority="13" dxfId="1" operator="equal" stopIfTrue="1">
      <formula>0</formula>
    </cfRule>
  </conditionalFormatting>
  <conditionalFormatting sqref="R7:R12 L7:L12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8" scale="9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Ivica Krapljan</dc:creator>
  <cp:keywords/>
  <dc:description/>
  <cp:lastModifiedBy>Office365</cp:lastModifiedBy>
  <cp:lastPrinted>2017-06-10T10:53:04Z</cp:lastPrinted>
  <dcterms:created xsi:type="dcterms:W3CDTF">2014-08-20T06:42:50Z</dcterms:created>
  <dcterms:modified xsi:type="dcterms:W3CDTF">2019-07-13T16:09:33Z</dcterms:modified>
  <cp:category/>
  <cp:version/>
  <cp:contentType/>
  <cp:contentStatus/>
</cp:coreProperties>
</file>